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\TransportationPlanning\Projects\Ped-Bike\Houston\Bikeways Program\BAC\2. Meeting Materials\2023\4. April 26 - Committee\Bikeways Tracker\"/>
    </mc:Choice>
  </mc:AlternateContent>
  <xr:revisionPtr revIDLastSave="0" documentId="8_{22D941BE-D968-4495-8430-5EDDB956C2F3}" xr6:coauthVersionLast="47" xr6:coauthVersionMax="47" xr10:uidLastSave="{00000000-0000-0000-0000-000000000000}"/>
  <bookViews>
    <workbookView xWindow="-120" yWindow="-120" windowWidth="29040" windowHeight="15840" activeTab="4" xr2:uid="{B62CD420-6601-4EC5-9DC5-871A0E775EC4}"/>
  </bookViews>
  <sheets>
    <sheet name="COH" sheetId="1" r:id="rId1"/>
    <sheet name="PCT1" sheetId="5" r:id="rId2"/>
    <sheet name="PCT2" sheetId="4" r:id="rId3"/>
    <sheet name="HPB" sheetId="7" r:id="rId4"/>
    <sheet name="TxDOT" sheetId="2" r:id="rId5"/>
    <sheet name="METRO" sheetId="3" r:id="rId6"/>
    <sheet name="TIRZ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7" l="1"/>
  <c r="B44" i="6"/>
  <c r="B43" i="5"/>
  <c r="B42" i="5"/>
  <c r="B41" i="5"/>
  <c r="B39" i="5"/>
  <c r="B37" i="4" l="1"/>
  <c r="B10" i="3"/>
  <c r="B9" i="2"/>
  <c r="B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tc={2C9DE161-5618-4734-924D-CB670B957887}</author>
  </authors>
  <commentList>
    <comment ref="A9" authorId="0" shapeId="0" xr:uid="{2C9DE161-5618-4734-924D-CB670B95788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Should Airline and Cavalcade as part of BOOST 56 be added?
Reply:
    @Lynn, Virginia - HPW for the most part I've asked Yuhayna &amp; METRO to self report, but I don't see a problem with it. Is there another section of Cavalcade aside from the phase 2 above, and is Airline at design?
Reply:
    Yes it is distinct. They submitted the traffic study for it in March. I think they're entering design soon but I'm not entirely sure. @Hlavacek, Ian - HPW do you know?
Reply:
    Within next 6 months
Reply:
    thanks! </t>
      </text>
    </comment>
  </commentList>
</comments>
</file>

<file path=xl/sharedStrings.xml><?xml version="1.0" encoding="utf-8"?>
<sst xmlns="http://schemas.openxmlformats.org/spreadsheetml/2006/main" count="561" uniqueCount="284">
  <si>
    <t>Updated: 4/13/23</t>
  </si>
  <si>
    <t>Corridor</t>
  </si>
  <si>
    <t>Mileage</t>
  </si>
  <si>
    <t>Design</t>
  </si>
  <si>
    <t>Construction</t>
  </si>
  <si>
    <t>Notes</t>
  </si>
  <si>
    <t>North Main - Boundary to Cottage</t>
  </si>
  <si>
    <t>95% Design</t>
  </si>
  <si>
    <t>Awaiting permit from TxDOT; construction initiation after TxDOT provides permit.</t>
  </si>
  <si>
    <t>North Main - Cottage to Airline</t>
  </si>
  <si>
    <t>Concept</t>
  </si>
  <si>
    <t xml:space="preserve">City Council approved funding on 10/11/22. Design work began in Winter 2023. </t>
  </si>
  <si>
    <t>11th St &amp; Michaux - N Shepherd Dr to Michaux; 11th to Usener St</t>
  </si>
  <si>
    <t>Complete</t>
  </si>
  <si>
    <t>In Progress</t>
  </si>
  <si>
    <t xml:space="preserve">Studewood and Michaux: street rehab complete; construction of safety improvements underway. Construction of pedestrian refuge island underway at White Oak and Michaux. </t>
  </si>
  <si>
    <t xml:space="preserve">Patterson/Blossom/Jackson Hill - White Oak Bayou to Scotland St </t>
  </si>
  <si>
    <t>100% Design</t>
  </si>
  <si>
    <t>100% Design review; Awaiting permit from TxDOT; construction exepected to begin after TxDOT provides the permit.</t>
  </si>
  <si>
    <t>Shepherd/Durham - Dickson St to Washington Ave</t>
  </si>
  <si>
    <t>Antoine/Hammerly Roundabout</t>
  </si>
  <si>
    <t>Antoine - 290 to W Mt Houston Rd</t>
  </si>
  <si>
    <t>Concept Complete</t>
  </si>
  <si>
    <t xml:space="preserve">DCR complete. 30% design upcoming. </t>
  </si>
  <si>
    <t>Lawndale St - Telephone to Forest Hill Blvd</t>
  </si>
  <si>
    <t xml:space="preserve">Ribbon cutting was in March 2023. </t>
  </si>
  <si>
    <t xml:space="preserve">Westpark - Oxford Oak St to Kirkwood </t>
  </si>
  <si>
    <t>CIP</t>
  </si>
  <si>
    <t>Fulton - Quitman to Hogan</t>
  </si>
  <si>
    <t>30% Design</t>
  </si>
  <si>
    <t>Egbert St - TC Jester to Moy</t>
  </si>
  <si>
    <t>90% Design</t>
  </si>
  <si>
    <t>Part of larger Cottage Grove East project. Egbert  will be an off-street facility.</t>
  </si>
  <si>
    <t>Detering - Larkin to Egbert</t>
  </si>
  <si>
    <t xml:space="preserve">Part of larger Cottage Grove East project. Detering will be a shared on-street facility. </t>
  </si>
  <si>
    <t>Larkin - TC Jester to Detering</t>
  </si>
  <si>
    <t xml:space="preserve">Part of larger Cottage Grove East project. Larkin between TC Jester and Detering will be a shared on-street facility. </t>
  </si>
  <si>
    <t>Lockwood Dr - Suburban St to Crites St</t>
  </si>
  <si>
    <t>Lockwood Dr - Harrisburg Blvd to Suburban St</t>
  </si>
  <si>
    <t>CIP. Design underway, coordinating with METRO on the University BRT project.</t>
  </si>
  <si>
    <t>West Little York - TC Jester to Wheatley</t>
  </si>
  <si>
    <t>Approved for TxDOT 2020 HSIP funding.</t>
  </si>
  <si>
    <t>Quitman Overpass - Elysian St to Stevens St</t>
  </si>
  <si>
    <t xml:space="preserve">This is a HCTRA project that COH is reviewing. </t>
  </si>
  <si>
    <t>Fondren - Braeswood to Airport</t>
  </si>
  <si>
    <t>Parker Rd - Airline to Exeter</t>
  </si>
  <si>
    <t>Finalizing design, including street trees.</t>
  </si>
  <si>
    <t>Dunvale - Westheimer to Westpark</t>
  </si>
  <si>
    <t xml:space="preserve">Design expected to begin in 2024 with construction in 2025. </t>
  </si>
  <si>
    <t>Irvington - 610 to Hardy Toll Road Frontage</t>
  </si>
  <si>
    <t>Lawndale - Allen Genoa to Glasgow</t>
  </si>
  <si>
    <t>Mesa - Caddo to Little York</t>
  </si>
  <si>
    <t>W Gray - Shepherd to Waugh</t>
  </si>
  <si>
    <t>Northline - Parker to Canino</t>
  </si>
  <si>
    <t xml:space="preserve">Design expected to begin in 2023 with construction in 2024. </t>
  </si>
  <si>
    <t>Glenmont - Westward to Royalton</t>
  </si>
  <si>
    <t>W Alabama - Buffalo Speedway to Weslayan</t>
  </si>
  <si>
    <t>As part of a repaving and drainage project bike lanes and an 8' shared use paths were incorporated into the design. Construction expected to complete in Summer 2023.</t>
  </si>
  <si>
    <t>Lamar - Bagby to Off Street Trail connection</t>
  </si>
  <si>
    <t xml:space="preserve">Design work began in Winter 2023. </t>
  </si>
  <si>
    <t>TOTAL MILEAGE</t>
  </si>
  <si>
    <t>TxDOT</t>
  </si>
  <si>
    <t>Design Status</t>
  </si>
  <si>
    <t>Construction Status</t>
  </si>
  <si>
    <t>*I-610 Feeder (12th to NW Transit Center)</t>
  </si>
  <si>
    <t>Design start forthcoming; funding move to FY 2024</t>
  </si>
  <si>
    <t>Trail Connection (MKT to WOB Trail)</t>
  </si>
  <si>
    <t>Awaiting construction</t>
  </si>
  <si>
    <t>Projected award date: Jul 28</t>
  </si>
  <si>
    <t>*I-10 (Cohn to Westcott)</t>
  </si>
  <si>
    <t>Awaiting Permit</t>
  </si>
  <si>
    <t>Design/documentation submitted for permit to construct under the railroad; funding late FY 2023</t>
  </si>
  <si>
    <t>East Fwy/Federal/Maxey</t>
  </si>
  <si>
    <t>METRO</t>
  </si>
  <si>
    <t>Updated: 4/17/23</t>
  </si>
  <si>
    <t>Cavalcade Phase 2</t>
  </si>
  <si>
    <t>Accepted by the COH on July 19, 2022.</t>
  </si>
  <si>
    <t>Leeland</t>
  </si>
  <si>
    <t>Accepted by the COH on October 19, 2021.</t>
  </si>
  <si>
    <t>Quitman</t>
  </si>
  <si>
    <t>100% Complete</t>
  </si>
  <si>
    <t xml:space="preserve">Partnership with COH, Harris County Pct 2. Interlocal Agreement with partners approved by METRO Board in June 2021. METRO, GNMD and Harris County Pct. 2 contributing funds. HC Pct 2 leading design and construction bid. GNMD leading maintenance. </t>
  </si>
  <si>
    <t>McGowen Bikeway</t>
  </si>
  <si>
    <t>95% Complete</t>
  </si>
  <si>
    <t>Main St to Scott St; Part of 54 Scott BOOST project which is a METRONext project. Dedicated on-street</t>
  </si>
  <si>
    <t>Mainer</t>
  </si>
  <si>
    <t xml:space="preserve">In partnership with Precinct 1. Scott St. to Ardmore (Holly Hall Trail). Dedicated on-street. </t>
  </si>
  <si>
    <t>Harris County PCT 2</t>
  </si>
  <si>
    <t>Study/Design</t>
  </si>
  <si>
    <t>Visit projects.hcp2.com for more info</t>
  </si>
  <si>
    <t xml:space="preserve">*Kowis St. (Aldine) </t>
  </si>
  <si>
    <t>In construction. Envision certification upcoming</t>
  </si>
  <si>
    <t xml:space="preserve">*Freeport St. (Cloverleaf) </t>
  </si>
  <si>
    <t>Bid Phase</t>
  </si>
  <si>
    <t xml:space="preserve">Armand Bayou Trail (Pasadena) </t>
  </si>
  <si>
    <t xml:space="preserve">*Fairmont Pkwy Trail Phase I (Pasadena)  </t>
  </si>
  <si>
    <t>Study complete</t>
  </si>
  <si>
    <t xml:space="preserve">*Fairmont Pkwy Trail Phase II (Pasadena to Laporte)  </t>
  </si>
  <si>
    <t>Study ongoing</t>
  </si>
  <si>
    <t>Bay Area Boulevard (Laporte to Clear Lake)</t>
  </si>
  <si>
    <t>Improvements to existing bike lane.</t>
  </si>
  <si>
    <t>Partnership Projects</t>
  </si>
  <si>
    <t>*Market St (Baytown)</t>
  </si>
  <si>
    <t>Partnership with City of Baytown. 100% design</t>
  </si>
  <si>
    <t xml:space="preserve">*Quitman St. </t>
  </si>
  <si>
    <t>Partnership with GNMD, COH, METRO. Bid Phase</t>
  </si>
  <si>
    <t>Buffalo Bend - Hidalgo Greenway</t>
  </si>
  <si>
    <t>Partnership with BBP, COH</t>
  </si>
  <si>
    <t>Navigation Blvd (BBP)</t>
  </si>
  <si>
    <t>Partnership with BBP. Study ongoing</t>
  </si>
  <si>
    <t>Pinckney St . Trail</t>
  </si>
  <si>
    <t>Partnership with TIRZ 21. Bid Phase</t>
  </si>
  <si>
    <t xml:space="preserve">Vince Bayou Greenway </t>
  </si>
  <si>
    <t>Partnership with City of Pasadena, HPB. Permitting Phase</t>
  </si>
  <si>
    <t>Completed Projects</t>
  </si>
  <si>
    <t>Hardy-Elysian</t>
  </si>
  <si>
    <t>Partnership with Pct. 1, COH</t>
  </si>
  <si>
    <t>Main St. Trail (Galena Park)</t>
  </si>
  <si>
    <t>Partnership with Port Houston and Galena Park</t>
  </si>
  <si>
    <t>Bay Area Hike and Bike Segment 1 Phase 1</t>
  </si>
  <si>
    <t>Bay Area Hike and Bike Segment 1 Phase 2</t>
  </si>
  <si>
    <t>Bay Area Hike and Bike Segment 3</t>
  </si>
  <si>
    <t>Exploration Green</t>
  </si>
  <si>
    <t>Partnership with CLWA</t>
  </si>
  <si>
    <t>East End Bike Plan</t>
  </si>
  <si>
    <t>-</t>
  </si>
  <si>
    <t>Partnership with EED</t>
  </si>
  <si>
    <t xml:space="preserve">Carpenter's Bayou Trail (Channelview) </t>
  </si>
  <si>
    <t>Construction Complete</t>
  </si>
  <si>
    <t>Vickery St. (Aldine)</t>
  </si>
  <si>
    <t>Harris County PCT  One</t>
  </si>
  <si>
    <t>Updated: April 2023</t>
  </si>
  <si>
    <t>Future Precinct One</t>
  </si>
  <si>
    <t>Southeast/MLK</t>
  </si>
  <si>
    <t>Design Ongoing</t>
  </si>
  <si>
    <t>As of 04/06/23, Project on hold pending community engagement. Segment 1 - 100% Design, pending UH-COH ILA and paving cost share; Segment 2A &amp; 3A 90% Design</t>
  </si>
  <si>
    <t>Cavalcade/Homestead</t>
  </si>
  <si>
    <t>As of 04/06/23, Project on hold pending community engagement. Segment 1 &amp; 2 - 90%; Segment 3 60% - Design Complete</t>
  </si>
  <si>
    <t>Hillcroft</t>
  </si>
  <si>
    <t>Conceptual Design Study Complete</t>
  </si>
  <si>
    <t>Almeda Shared Use Path</t>
  </si>
  <si>
    <t>Substantial Completion</t>
  </si>
  <si>
    <t>Substantial Completion Inspection complete. Next steps: punchlist completion, TDLR inspection by end May 2023.</t>
  </si>
  <si>
    <t>El Rio - El Camino</t>
  </si>
  <si>
    <t>Ongoing</t>
  </si>
  <si>
    <t>Estimated completetion May 2023</t>
  </si>
  <si>
    <t>Trail Fondren Diversion Channel</t>
  </si>
  <si>
    <t>Preston Bikeway</t>
  </si>
  <si>
    <t>CE King Trail</t>
  </si>
  <si>
    <t xml:space="preserve">30% Concentual Alignment </t>
  </si>
  <si>
    <t>Fannin/San Jacinto</t>
  </si>
  <si>
    <t>Concept Ongoing</t>
  </si>
  <si>
    <t>Conceptual Design Study Ongoing</t>
  </si>
  <si>
    <t xml:space="preserve">Hill at Sims Phase I </t>
  </si>
  <si>
    <t xml:space="preserve">Trail 100 % Design; Hilltop 75% </t>
  </si>
  <si>
    <t>Hill at Sims Phase II</t>
  </si>
  <si>
    <t xml:space="preserve">Conceptual Design Ongoing </t>
  </si>
  <si>
    <t>Cullen Blvd - UH</t>
  </si>
  <si>
    <t>Partnership with COH and UH</t>
  </si>
  <si>
    <t>Blodgett/Tierwester - TSU Phase II</t>
  </si>
  <si>
    <t>Partnership with COH and TSU</t>
  </si>
  <si>
    <t>W. Mount Houston - W. Montgomery - TC Jester</t>
  </si>
  <si>
    <t xml:space="preserve">Substantial Completion Inspection complete.  Punchlist ongoign. </t>
  </si>
  <si>
    <t>White Oak Bayou Trail</t>
  </si>
  <si>
    <t>Under Construction</t>
  </si>
  <si>
    <t>Trail to Keegans Bayou</t>
  </si>
  <si>
    <t>Deussen Parkway</t>
  </si>
  <si>
    <t>Funding Partnership Projects</t>
  </si>
  <si>
    <t>Montrose Bikeway &amp; Sidewalk</t>
  </si>
  <si>
    <t xml:space="preserve">Feasiblity  Completed on 9.7 miles; Waugh-Commonwealth Complete 2.18mi; Hawthorne-Woodhead Under Construction 3.14mi; Mandell-Dallas Concept Complete 1.2mi; </t>
  </si>
  <si>
    <t>Midtown - Tuam Bikeway</t>
  </si>
  <si>
    <t>Partnership with Midtown TIRZ and COH Waterline Project</t>
  </si>
  <si>
    <t xml:space="preserve">54 Scott METRO BOOST </t>
  </si>
  <si>
    <t>METRO Lead, Design Ongoing; Agreement in process</t>
  </si>
  <si>
    <t>18 Miles - 2018-2021 Projects</t>
  </si>
  <si>
    <t>Lyons</t>
  </si>
  <si>
    <t>Kelley</t>
  </si>
  <si>
    <t>Austin/LaBranch/Crawford</t>
  </si>
  <si>
    <t>Hutchins-Cleburne</t>
  </si>
  <si>
    <t>Gray</t>
  </si>
  <si>
    <t>Polk</t>
  </si>
  <si>
    <t>Cullen</t>
  </si>
  <si>
    <t>Austin/LaBranch - HCC Realignment</t>
  </si>
  <si>
    <t>Design Complete; on Hold</t>
  </si>
  <si>
    <t>TOTAL COMPLETE</t>
  </si>
  <si>
    <t>TOTAL CONSTRUCTION</t>
  </si>
  <si>
    <t>TOTAL IN STUDY / DESIGN</t>
  </si>
  <si>
    <t>TIRZ</t>
  </si>
  <si>
    <t>TIRZ 5 (MHRA)</t>
  </si>
  <si>
    <t>Shepherd Dr/Durham Dr Ph 1 (15th to I-610)</t>
  </si>
  <si>
    <t>In progress</t>
  </si>
  <si>
    <t>Installation of Water and Wastewater has started.  Centerpoint still has not started poll relocation.  We have issued a change order to start construction using a different method to allow the project to go forward while Centerpoint moves polls.  First section of project 15th to 20th should take approximately 1 year</t>
  </si>
  <si>
    <t>Shepherd Dr/Durham Dr Ph 2 (15th to I-10)</t>
  </si>
  <si>
    <t>Expected construction Q4 FY 2024</t>
  </si>
  <si>
    <t>MKT Improvements (Houston Ave to Termination)</t>
  </si>
  <si>
    <t>Significant progress made. Waiting on striping and signage.</t>
  </si>
  <si>
    <t>Heights (Center to IH-10)</t>
  </si>
  <si>
    <t>Construction started 3/28</t>
  </si>
  <si>
    <t xml:space="preserve">Also includes intersection improvements at Washington/Waugh and Washington/Center; </t>
  </si>
  <si>
    <t>W Dallas (Dunlavy to Waugh)</t>
  </si>
  <si>
    <t>W Dallas (Tirrel to Dunlavy)</t>
  </si>
  <si>
    <t>Expected construction Q1-Q2 FY 2023 Developer Reimbursement Project - there will be an interim phase and a final phse (FY 24)</t>
  </si>
  <si>
    <t>W Dallas (Shepherd to Tirrel)</t>
  </si>
  <si>
    <t>WOB Trail to Memorial (Moy St to Kansas St)</t>
  </si>
  <si>
    <t>trail complete - trees will be planted in Fall this year or Spring of 23 - still working with the City to define maintenance responsibility and schedule</t>
  </si>
  <si>
    <t>Downtown TIRZ</t>
  </si>
  <si>
    <t>Bagby/Dallas</t>
  </si>
  <si>
    <t>TIRZ 27 (Montrose)</t>
  </si>
  <si>
    <t>Waugh/Yoakum/Commonwealth/Lovett</t>
  </si>
  <si>
    <t>Hawthorne/Woodhead</t>
  </si>
  <si>
    <t>Dallas Bikeway</t>
  </si>
  <si>
    <t>Expected construction start FY 2023</t>
  </si>
  <si>
    <t>Welch Stanford</t>
  </si>
  <si>
    <t>Expected construction start FY 2024</t>
  </si>
  <si>
    <t>Mandell</t>
  </si>
  <si>
    <t>Expected construction start FY 2024/2025</t>
  </si>
  <si>
    <t>TIRZ 17</t>
  </si>
  <si>
    <t>Briar Branch Trail</t>
  </si>
  <si>
    <t>TIRZ 15 (EDRA)</t>
  </si>
  <si>
    <t>Bastrop Trail (McKinney to Polk)</t>
  </si>
  <si>
    <t>Bastrop Trail (Polk to Bell)</t>
  </si>
  <si>
    <t>Expected construction: FY 2024</t>
  </si>
  <si>
    <t>Columbia Tap (St Charles – Ennis)</t>
  </si>
  <si>
    <t>Expected construction late FY 2023/ FY 2024</t>
  </si>
  <si>
    <t>Walker (Emancipation to St Emanuel)</t>
  </si>
  <si>
    <t>Expected construction: FY 2023/FY 2024</t>
  </si>
  <si>
    <t>TIRZ 13 (OSWRA)</t>
  </si>
  <si>
    <t>Sawyer (Washington to Memorial/Buffalo Bayou Park)</t>
  </si>
  <si>
    <t>Expected construction FY 2023</t>
  </si>
  <si>
    <t>Edwards (Silver to Sawyer)</t>
  </si>
  <si>
    <t>Clear Lake Water Authority</t>
  </si>
  <si>
    <t>Clear Lake Trails</t>
  </si>
  <si>
    <t>Houston Parks Board / Bayous</t>
  </si>
  <si>
    <t xml:space="preserve">Updated: 4/19/23 </t>
  </si>
  <si>
    <t>Buffalo Bayou</t>
  </si>
  <si>
    <t>Permitting</t>
  </si>
  <si>
    <t>Updated</t>
  </si>
  <si>
    <t>Austin to McKee via Commerce Street and Elysian Viaduct</t>
  </si>
  <si>
    <t>Design contract for detour along Eysian to be approvd by Board April 2023</t>
  </si>
  <si>
    <t>Fannin to Austin</t>
  </si>
  <si>
    <t>Hunting Bayou</t>
  </si>
  <si>
    <t>Maxey Rd to Manitou</t>
  </si>
  <si>
    <t>Partial substantial completion, under US90 pending TxDOT rebuilding eroision under freeway bridge open between Manitou and Wallisville and Herman Brown Park to Maxey</t>
  </si>
  <si>
    <t>Sims Bayou</t>
  </si>
  <si>
    <t>Glenbrook Park to I45 &amp; Reveille Park to Telephone Road</t>
  </si>
  <si>
    <t>Stuart Park to FM Law Park</t>
  </si>
  <si>
    <t>Substantial Completion Walk Through April 2023</t>
  </si>
  <si>
    <t>FM Law Park to MLK</t>
  </si>
  <si>
    <t>Construction through Fall 2023</t>
  </si>
  <si>
    <t>Scott St to Buffalo Spdwy</t>
  </si>
  <si>
    <t>Anticipated completion Spring 2023; Detour expected around SH288 pending TxDOT and Blueridge Transportation remedial work</t>
  </si>
  <si>
    <t>Brays Bayou</t>
  </si>
  <si>
    <t>Mason Park under UPRR bridge (north sides)</t>
  </si>
  <si>
    <t>Mason Park under UPRR bridge (south sides)</t>
  </si>
  <si>
    <t>Holcombe to Stella Link (south side)</t>
  </si>
  <si>
    <t>Stella Link to S. Rice (south side)</t>
  </si>
  <si>
    <t>S. Rice to Braeburn Glen (south side)</t>
  </si>
  <si>
    <t>In planning (pre-design)</t>
  </si>
  <si>
    <t>Chimney Rock to Hillcroft (north side)</t>
  </si>
  <si>
    <t>Braeburn Glen to Eldridge</t>
  </si>
  <si>
    <t>Issues dealing with CenterPoint and TxDOT; estimated completion end of2023</t>
  </si>
  <si>
    <t>Halls Bayou</t>
  </si>
  <si>
    <t>Talton St to Lake Forest Park</t>
  </si>
  <si>
    <t>Tidwell to Bretshire/Hirsh to Jensen</t>
  </si>
  <si>
    <t>TxDOT/HPARD Advanced Funding Agreement pending; estimated completion end of 2026</t>
  </si>
  <si>
    <t>Mesa Dr to Banting St</t>
  </si>
  <si>
    <t>San Jacinto Bayou</t>
  </si>
  <si>
    <t>Woodland Hills to Ross Rd</t>
  </si>
  <si>
    <t>White Oak Bayou</t>
  </si>
  <si>
    <t>MKT Connection</t>
  </si>
  <si>
    <t>Extension to Jones Rd (HCFCD Project)</t>
  </si>
  <si>
    <t>By HCFCD</t>
  </si>
  <si>
    <t>HCFCD</t>
  </si>
  <si>
    <t>Utility Corridors</t>
  </si>
  <si>
    <t>Spring Branch Trail - Wirt to Blalock</t>
  </si>
  <si>
    <t>Spring Branch Trail - Gessner to Shadowdale Drive</t>
  </si>
  <si>
    <t>for Spring Branch Management District on HOLD for CenterPoint work</t>
  </si>
  <si>
    <t xml:space="preserve">Spring Branch Trail - Blalock to Existing Emnora Trail </t>
  </si>
  <si>
    <t>Sharpstown Trail - Sands Point to Beechnut</t>
  </si>
  <si>
    <t>For TIRZ 20 - on hold awaiting federal earmark funding</t>
  </si>
  <si>
    <t>Sharpstown Trail - Beechnut to Brays Bayou Greenway</t>
  </si>
  <si>
    <t>For TIRZ 20</t>
  </si>
  <si>
    <t>Law Park Connector -  Mykawa to CenterPoint</t>
  </si>
  <si>
    <t>Construction started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</si>
</sst>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2" borderId="2" xfId="0" applyFont="1" applyFill="1" applyBorder="1"/>
    <xf numFmtId="0" fontId="1" fillId="0" borderId="6" xfId="0" applyFont="1" applyBorder="1"/>
    <xf numFmtId="14" fontId="1" fillId="0" borderId="6" xfId="0" applyNumberFormat="1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4" borderId="2" xfId="0" applyFill="1" applyBorder="1"/>
    <xf numFmtId="0" fontId="0" fillId="2" borderId="2" xfId="0" applyFill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wrapText="1"/>
    </xf>
    <xf numFmtId="164" fontId="0" fillId="0" borderId="2" xfId="0" applyNumberFormat="1" applyBorder="1"/>
    <xf numFmtId="164" fontId="0" fillId="0" borderId="0" xfId="0" applyNumberFormat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9" fontId="0" fillId="2" borderId="2" xfId="0" applyNumberFormat="1" applyFill="1" applyBorder="1"/>
    <xf numFmtId="9" fontId="0" fillId="4" borderId="2" xfId="0" applyNumberFormat="1" applyFill="1" applyBorder="1"/>
    <xf numFmtId="0" fontId="1" fillId="0" borderId="2" xfId="0" applyFont="1" applyBorder="1"/>
    <xf numFmtId="9" fontId="0" fillId="0" borderId="2" xfId="0" applyNumberFormat="1" applyBorder="1"/>
    <xf numFmtId="0" fontId="0" fillId="0" borderId="0" xfId="0" applyAlignment="1">
      <alignment horizontal="right"/>
    </xf>
    <xf numFmtId="164" fontId="1" fillId="0" borderId="0" xfId="0" applyNumberFormat="1" applyFont="1"/>
    <xf numFmtId="0" fontId="6" fillId="0" borderId="2" xfId="0" applyFont="1" applyBorder="1" applyAlignment="1">
      <alignment wrapText="1"/>
    </xf>
    <xf numFmtId="0" fontId="9" fillId="0" borderId="2" xfId="0" applyFont="1" applyBorder="1"/>
    <xf numFmtId="164" fontId="9" fillId="0" borderId="2" xfId="0" applyNumberFormat="1" applyFont="1" applyBorder="1"/>
    <xf numFmtId="0" fontId="1" fillId="0" borderId="0" xfId="0" applyFont="1" applyAlignment="1">
      <alignment horizontal="right"/>
    </xf>
    <xf numFmtId="164" fontId="10" fillId="0" borderId="0" xfId="0" applyNumberFormat="1" applyFont="1"/>
    <xf numFmtId="0" fontId="11" fillId="0" borderId="0" xfId="0" applyFont="1"/>
    <xf numFmtId="0" fontId="0" fillId="2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4" borderId="2" xfId="0" applyFill="1" applyBorder="1" applyAlignment="1">
      <alignment wrapText="1"/>
    </xf>
    <xf numFmtId="0" fontId="12" fillId="0" borderId="0" xfId="0" applyFont="1"/>
    <xf numFmtId="0" fontId="13" fillId="0" borderId="6" xfId="0" applyFont="1" applyBorder="1" applyAlignment="1">
      <alignment wrapText="1"/>
    </xf>
    <xf numFmtId="0" fontId="10" fillId="0" borderId="0" xfId="0" applyFont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/>
    <xf numFmtId="14" fontId="7" fillId="0" borderId="0" xfId="0" applyNumberFormat="1" applyFont="1"/>
    <xf numFmtId="0" fontId="7" fillId="4" borderId="2" xfId="0" applyFont="1" applyFill="1" applyBorder="1"/>
    <xf numFmtId="0" fontId="6" fillId="4" borderId="2" xfId="0" applyFont="1" applyFill="1" applyBorder="1"/>
    <xf numFmtId="0" fontId="14" fillId="0" borderId="2" xfId="0" applyFont="1" applyBorder="1" applyAlignment="1">
      <alignment wrapText="1"/>
    </xf>
    <xf numFmtId="0" fontId="7" fillId="0" borderId="0" xfId="0" applyFont="1"/>
    <xf numFmtId="0" fontId="7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lavacek, Ian - HPW" id="{E0756B0F-68AF-4992-9C32-4E801CCAB38D}" userId="Ian.Hlavacek@houstontx.gov" providerId="PeoplePicker"/>
  <person displayName="Lynn, Virginia - HPW" id="{2A799BB6-7257-4FAB-88EB-C1FDB558B418}" userId="Virginia.Lynn@houstontx.gov" providerId="PeoplePicker"/>
  <person displayName="Smith, Brian - PD" id="{EDABE1C4-A219-4FE3-8BE8-325354EAE91C}" userId="S::BrianD.Smith@houstontx.gov::79ee7d85-094d-4c81-b5ab-08dea0d5d047" providerId="AD"/>
  <person displayName="Hlavacek, Ian - HPW" id="{4307A271-0255-47EF-8508-ECC954C8A1B0}" userId="S::ian.hlavacek@houstontx.gov::47e59951-0939-4336-95b2-ff672dfc69f6" providerId="AD"/>
  <person displayName="Lynn, Virginia - HPW" id="{511A5DEF-4E8D-4A45-AEE3-2B2791393FF0}" userId="S::virginia.lynn@houstontx.gov::a48916ea-e492-49ed-bc00-f10138087e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04-13T18:51:47.63" personId="{511A5DEF-4E8D-4A45-AEE3-2B2791393FF0}" id="{2C9DE161-5618-4734-924D-CB670B957887}">
    <text>Should Airline and Cavalcade as part of BOOST 56 be added?</text>
  </threadedComment>
  <threadedComment ref="A9" dT="2022-04-26T21:18:04.82" personId="{EDABE1C4-A219-4FE3-8BE8-325354EAE91C}" id="{53C35F0E-3764-48B5-9B79-6C5EEAAE23DF}" parentId="{2C9DE161-5618-4734-924D-CB670B957887}">
    <text>@Lynn, Virginia - HPW for the most part I've asked Yuhayna &amp; METRO to self report, but I don't see a problem with it. Is there another section of Cavalcade aside from the phase 2 above, and is Airline at design?</text>
    <mentions>
      <mention mentionpersonId="{2A799BB6-7257-4FAB-88EB-C1FDB558B418}" mentionId="{279FFE5D-B1E1-418B-8A41-ED30EDD1AC8F}" startIndex="0" length="21"/>
    </mentions>
  </threadedComment>
  <threadedComment ref="A9" dT="2022-04-26T21:28:18.92" personId="{511A5DEF-4E8D-4A45-AEE3-2B2791393FF0}" id="{15E280B1-DEE0-497C-B2E2-A328A13E8E10}" parentId="{2C9DE161-5618-4734-924D-CB670B957887}">
    <text>Yes it is distinct. They submitted the traffic study for it in March. I think they're entering design soon but I'm not entirely sure. @Hlavacek, Ian - HPW do you know?</text>
    <mentions>
      <mention mentionpersonId="{E0756B0F-68AF-4992-9C32-4E801CCAB38D}" mentionId="{52789E6C-08E5-456D-B3D0-0B5131C42D7B}" startIndex="134" length="20"/>
    </mentions>
  </threadedComment>
  <threadedComment ref="A9" dT="2022-04-26T21:36:23.27" personId="{4307A271-0255-47EF-8508-ECC954C8A1B0}" id="{C144B2C8-BBE6-434C-90A5-1B079861E754}" parentId="{2C9DE161-5618-4734-924D-CB670B957887}">
    <text>Within next 6 months</text>
  </threadedComment>
  <threadedComment ref="A9" dT="2022-04-26T21:45:41.60" personId="{511A5DEF-4E8D-4A45-AEE3-2B2791393FF0}" id="{8E64590D-52D3-464B-AB4B-2DF2053F5FBA}" parentId="{2C9DE161-5618-4734-924D-CB670B957887}">
    <text xml:space="preserve">thanks!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08EC9-A215-4AE8-BC5B-121FBA821783}">
  <dimension ref="A1:E39"/>
  <sheetViews>
    <sheetView showGridLines="0" workbookViewId="0">
      <selection activeCell="H30" sqref="H30"/>
    </sheetView>
  </sheetViews>
  <sheetFormatPr defaultRowHeight="15" x14ac:dyDescent="0.25"/>
  <cols>
    <col min="1" max="1" width="60.140625" bestFit="1" customWidth="1"/>
    <col min="2" max="2" width="13.85546875" customWidth="1"/>
    <col min="3" max="4" width="18.7109375" customWidth="1"/>
    <col min="5" max="5" width="100.7109375" customWidth="1"/>
    <col min="8" max="9" width="34.85546875" customWidth="1"/>
    <col min="10" max="10" width="12.7109375" customWidth="1"/>
    <col min="11" max="11" width="112.140625" bestFit="1" customWidth="1"/>
  </cols>
  <sheetData>
    <row r="1" spans="1:5" ht="15.75" thickBot="1" x14ac:dyDescent="0.3">
      <c r="B1" s="1"/>
      <c r="E1" s="2" t="s">
        <v>0</v>
      </c>
    </row>
    <row r="2" spans="1:5" x14ac:dyDescent="0.25">
      <c r="A2" s="1"/>
      <c r="B2" s="1"/>
      <c r="E2" s="3"/>
    </row>
    <row r="3" spans="1:5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x14ac:dyDescent="0.25">
      <c r="A4" s="6" t="s">
        <v>6</v>
      </c>
      <c r="B4" s="6">
        <v>0.7</v>
      </c>
      <c r="C4" s="7" t="s">
        <v>7</v>
      </c>
      <c r="D4" s="8"/>
      <c r="E4" s="9" t="s">
        <v>8</v>
      </c>
    </row>
    <row r="5" spans="1:5" x14ac:dyDescent="0.25">
      <c r="A5" s="6" t="s">
        <v>9</v>
      </c>
      <c r="B5" s="6">
        <v>0.5</v>
      </c>
      <c r="C5" s="7" t="s">
        <v>10</v>
      </c>
      <c r="D5" s="10"/>
      <c r="E5" s="11" t="s">
        <v>11</v>
      </c>
    </row>
    <row r="6" spans="1:5" ht="30" x14ac:dyDescent="0.25">
      <c r="A6" s="6" t="s">
        <v>12</v>
      </c>
      <c r="B6" s="6">
        <v>1.9</v>
      </c>
      <c r="C6" s="16" t="s">
        <v>13</v>
      </c>
      <c r="D6" s="7" t="s">
        <v>14</v>
      </c>
      <c r="E6" s="12" t="s">
        <v>15</v>
      </c>
    </row>
    <row r="7" spans="1:5" ht="30" x14ac:dyDescent="0.25">
      <c r="A7" s="6" t="s">
        <v>16</v>
      </c>
      <c r="B7" s="6">
        <v>0.9</v>
      </c>
      <c r="C7" s="7" t="s">
        <v>17</v>
      </c>
      <c r="D7" s="8"/>
      <c r="E7" s="11" t="s">
        <v>18</v>
      </c>
    </row>
    <row r="8" spans="1:5" x14ac:dyDescent="0.25">
      <c r="A8" s="6" t="s">
        <v>19</v>
      </c>
      <c r="B8" s="6">
        <v>1.8</v>
      </c>
      <c r="C8" s="16" t="s">
        <v>13</v>
      </c>
      <c r="D8" s="7" t="s">
        <v>14</v>
      </c>
      <c r="E8" s="13"/>
    </row>
    <row r="9" spans="1:5" x14ac:dyDescent="0.25">
      <c r="A9" s="6" t="s">
        <v>20</v>
      </c>
      <c r="B9" s="6">
        <v>0.4</v>
      </c>
      <c r="C9" s="7" t="s">
        <v>10</v>
      </c>
      <c r="D9" s="14"/>
      <c r="E9" s="15"/>
    </row>
    <row r="10" spans="1:5" x14ac:dyDescent="0.25">
      <c r="A10" s="6" t="s">
        <v>21</v>
      </c>
      <c r="B10" s="6">
        <v>4.9000000000000004</v>
      </c>
      <c r="C10" s="7" t="s">
        <v>22</v>
      </c>
      <c r="D10" s="14"/>
      <c r="E10" s="13" t="s">
        <v>23</v>
      </c>
    </row>
    <row r="11" spans="1:5" x14ac:dyDescent="0.25">
      <c r="A11" s="6" t="s">
        <v>24</v>
      </c>
      <c r="B11" s="6">
        <v>2.5</v>
      </c>
      <c r="C11" s="16" t="s">
        <v>13</v>
      </c>
      <c r="D11" s="27" t="s">
        <v>13</v>
      </c>
      <c r="E11" s="26" t="s">
        <v>25</v>
      </c>
    </row>
    <row r="12" spans="1:5" x14ac:dyDescent="0.25">
      <c r="A12" s="6" t="s">
        <v>26</v>
      </c>
      <c r="B12" s="6">
        <v>1.5</v>
      </c>
      <c r="C12" s="16" t="s">
        <v>13</v>
      </c>
      <c r="D12" s="6"/>
      <c r="E12" s="6" t="s">
        <v>27</v>
      </c>
    </row>
    <row r="13" spans="1:5" x14ac:dyDescent="0.25">
      <c r="A13" s="6" t="s">
        <v>28</v>
      </c>
      <c r="B13" s="6">
        <v>0.9</v>
      </c>
      <c r="C13" s="7" t="s">
        <v>29</v>
      </c>
      <c r="D13" s="8"/>
      <c r="E13" s="13" t="s">
        <v>27</v>
      </c>
    </row>
    <row r="14" spans="1:5" x14ac:dyDescent="0.25">
      <c r="A14" s="17" t="s">
        <v>30</v>
      </c>
      <c r="B14" s="6">
        <v>0.16</v>
      </c>
      <c r="C14" s="7" t="s">
        <v>31</v>
      </c>
      <c r="D14" s="8"/>
      <c r="E14" s="18" t="s">
        <v>32</v>
      </c>
    </row>
    <row r="15" spans="1:5" x14ac:dyDescent="0.25">
      <c r="A15" s="17" t="s">
        <v>33</v>
      </c>
      <c r="B15" s="6">
        <v>0.25</v>
      </c>
      <c r="C15" s="7" t="s">
        <v>31</v>
      </c>
      <c r="D15" s="8"/>
      <c r="E15" s="18" t="s">
        <v>34</v>
      </c>
    </row>
    <row r="16" spans="1:5" ht="13.5" customHeight="1" x14ac:dyDescent="0.25">
      <c r="A16" s="17" t="s">
        <v>35</v>
      </c>
      <c r="B16" s="6">
        <v>0.12</v>
      </c>
      <c r="C16" s="28" t="s">
        <v>31</v>
      </c>
      <c r="D16" s="8"/>
      <c r="E16" s="18" t="s">
        <v>36</v>
      </c>
    </row>
    <row r="17" spans="1:5" x14ac:dyDescent="0.25">
      <c r="A17" s="6" t="s">
        <v>37</v>
      </c>
      <c r="B17" s="17">
        <v>0.17</v>
      </c>
      <c r="C17" s="7" t="s">
        <v>31</v>
      </c>
      <c r="D17" s="8"/>
      <c r="E17" s="13" t="s">
        <v>27</v>
      </c>
    </row>
    <row r="18" spans="1:5" x14ac:dyDescent="0.25">
      <c r="A18" s="6" t="s">
        <v>38</v>
      </c>
      <c r="B18" s="17">
        <v>0.5</v>
      </c>
      <c r="C18" s="7" t="s">
        <v>14</v>
      </c>
      <c r="D18" s="8"/>
      <c r="E18" s="13" t="s">
        <v>39</v>
      </c>
    </row>
    <row r="19" spans="1:5" x14ac:dyDescent="0.25">
      <c r="A19" s="6" t="s">
        <v>40</v>
      </c>
      <c r="B19" s="6">
        <v>3.4</v>
      </c>
      <c r="C19" s="7" t="s">
        <v>22</v>
      </c>
      <c r="D19" s="8"/>
      <c r="E19" s="13" t="s">
        <v>41</v>
      </c>
    </row>
    <row r="20" spans="1:5" x14ac:dyDescent="0.25">
      <c r="A20" s="6" t="s">
        <v>42</v>
      </c>
      <c r="B20" s="6">
        <v>0.4</v>
      </c>
      <c r="C20" s="7" t="s">
        <v>31</v>
      </c>
      <c r="D20" s="8"/>
      <c r="E20" s="13" t="s">
        <v>43</v>
      </c>
    </row>
    <row r="21" spans="1:5" x14ac:dyDescent="0.25">
      <c r="A21" s="6" t="s">
        <v>44</v>
      </c>
      <c r="B21" s="6">
        <v>1.5</v>
      </c>
      <c r="C21" s="7" t="s">
        <v>22</v>
      </c>
      <c r="D21" s="8"/>
      <c r="E21" s="13" t="s">
        <v>27</v>
      </c>
    </row>
    <row r="22" spans="1:5" x14ac:dyDescent="0.25">
      <c r="A22" s="6" t="s">
        <v>45</v>
      </c>
      <c r="B22" s="6">
        <v>0.5</v>
      </c>
      <c r="C22" s="7" t="s">
        <v>7</v>
      </c>
      <c r="D22" s="8"/>
      <c r="E22" s="13" t="s">
        <v>46</v>
      </c>
    </row>
    <row r="23" spans="1:5" x14ac:dyDescent="0.25">
      <c r="A23" s="19" t="s">
        <v>47</v>
      </c>
      <c r="B23" s="19">
        <v>1.25</v>
      </c>
      <c r="C23" s="20" t="s">
        <v>22</v>
      </c>
      <c r="D23" s="21"/>
      <c r="E23" s="22" t="s">
        <v>48</v>
      </c>
    </row>
    <row r="24" spans="1:5" x14ac:dyDescent="0.25">
      <c r="A24" s="19" t="s">
        <v>49</v>
      </c>
      <c r="B24" s="19">
        <v>3.4</v>
      </c>
      <c r="C24" s="20" t="s">
        <v>22</v>
      </c>
      <c r="D24" s="21"/>
      <c r="E24" s="22" t="s">
        <v>48</v>
      </c>
    </row>
    <row r="25" spans="1:5" x14ac:dyDescent="0.25">
      <c r="A25" s="19" t="s">
        <v>50</v>
      </c>
      <c r="B25" s="19">
        <v>1.1000000000000001</v>
      </c>
      <c r="C25" s="20" t="s">
        <v>22</v>
      </c>
      <c r="D25" s="21"/>
      <c r="E25" s="22" t="s">
        <v>48</v>
      </c>
    </row>
    <row r="26" spans="1:5" x14ac:dyDescent="0.25">
      <c r="A26" s="19" t="s">
        <v>51</v>
      </c>
      <c r="B26" s="19">
        <v>1.2</v>
      </c>
      <c r="C26" s="20" t="s">
        <v>22</v>
      </c>
      <c r="D26" s="21"/>
      <c r="E26" s="22" t="s">
        <v>48</v>
      </c>
    </row>
    <row r="27" spans="1:5" x14ac:dyDescent="0.25">
      <c r="A27" s="19" t="s">
        <v>52</v>
      </c>
      <c r="B27" s="19">
        <v>0.9</v>
      </c>
      <c r="C27" s="20" t="s">
        <v>22</v>
      </c>
      <c r="D27" s="21"/>
      <c r="E27" s="22" t="s">
        <v>48</v>
      </c>
    </row>
    <row r="28" spans="1:5" x14ac:dyDescent="0.25">
      <c r="A28" s="19" t="s">
        <v>53</v>
      </c>
      <c r="B28" s="19">
        <v>1.3</v>
      </c>
      <c r="C28" s="20" t="s">
        <v>22</v>
      </c>
      <c r="D28" s="21"/>
      <c r="E28" s="22" t="s">
        <v>54</v>
      </c>
    </row>
    <row r="29" spans="1:5" x14ac:dyDescent="0.25">
      <c r="A29" s="19" t="s">
        <v>55</v>
      </c>
      <c r="B29" s="19">
        <v>1.5</v>
      </c>
      <c r="C29" s="20" t="s">
        <v>22</v>
      </c>
      <c r="D29" s="21"/>
      <c r="E29" s="22" t="s">
        <v>48</v>
      </c>
    </row>
    <row r="30" spans="1:5" ht="30" x14ac:dyDescent="0.25">
      <c r="A30" s="29" t="s">
        <v>56</v>
      </c>
      <c r="B30" s="29">
        <v>0.7</v>
      </c>
      <c r="C30" s="27" t="s">
        <v>13</v>
      </c>
      <c r="D30" s="28" t="s">
        <v>14</v>
      </c>
      <c r="E30" s="30" t="s">
        <v>57</v>
      </c>
    </row>
    <row r="31" spans="1:5" x14ac:dyDescent="0.25">
      <c r="A31" s="29" t="s">
        <v>58</v>
      </c>
      <c r="B31" s="29">
        <v>0.14000000000000001</v>
      </c>
      <c r="C31" s="31" t="s">
        <v>22</v>
      </c>
      <c r="D31" s="29"/>
      <c r="E31" s="30" t="s">
        <v>59</v>
      </c>
    </row>
    <row r="32" spans="1:5" x14ac:dyDescent="0.25">
      <c r="A32" s="23"/>
      <c r="B32" s="23"/>
      <c r="C32" s="23"/>
      <c r="D32" s="23"/>
      <c r="E32" s="23"/>
    </row>
    <row r="33" spans="1:5" x14ac:dyDescent="0.25">
      <c r="A33" s="4" t="s">
        <v>60</v>
      </c>
      <c r="B33" s="4">
        <f>SUM(B4:B31)</f>
        <v>34.49</v>
      </c>
      <c r="C33" s="23"/>
      <c r="D33" s="23"/>
      <c r="E33" s="24"/>
    </row>
    <row r="37" spans="1:5" x14ac:dyDescent="0.25">
      <c r="E37" s="25"/>
    </row>
    <row r="39" spans="1:5" x14ac:dyDescent="0.25">
      <c r="E39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95FA-7D26-4FD3-B4C1-48A2495B0AD7}">
  <dimension ref="A1:E51"/>
  <sheetViews>
    <sheetView workbookViewId="0">
      <selection activeCell="L16" sqref="L15:L16"/>
    </sheetView>
  </sheetViews>
  <sheetFormatPr defaultRowHeight="15" x14ac:dyDescent="0.25"/>
  <cols>
    <col min="1" max="1" width="43.42578125" customWidth="1"/>
    <col min="2" max="2" width="8.42578125" customWidth="1"/>
    <col min="3" max="3" width="18.7109375" customWidth="1"/>
    <col min="4" max="4" width="37" customWidth="1"/>
    <col min="5" max="5" width="63.7109375" customWidth="1"/>
  </cols>
  <sheetData>
    <row r="1" spans="1:5" ht="15.75" thickBot="1" x14ac:dyDescent="0.3">
      <c r="A1" s="32" t="s">
        <v>130</v>
      </c>
      <c r="B1" s="1"/>
      <c r="E1" s="39" t="s">
        <v>131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3" t="s">
        <v>5</v>
      </c>
    </row>
    <row r="4" spans="1:5" x14ac:dyDescent="0.25">
      <c r="A4" s="42" t="s">
        <v>132</v>
      </c>
      <c r="B4" s="19"/>
      <c r="C4" s="19"/>
      <c r="D4" s="19"/>
      <c r="E4" s="35"/>
    </row>
    <row r="5" spans="1:5" ht="45" x14ac:dyDescent="0.25">
      <c r="A5" s="43" t="s">
        <v>133</v>
      </c>
      <c r="B5" s="19">
        <v>5.2</v>
      </c>
      <c r="C5" s="31" t="s">
        <v>134</v>
      </c>
      <c r="D5" s="19"/>
      <c r="E5" s="30" t="s">
        <v>135</v>
      </c>
    </row>
    <row r="6" spans="1:5" ht="30" x14ac:dyDescent="0.25">
      <c r="A6" s="43" t="s">
        <v>136</v>
      </c>
      <c r="B6" s="40">
        <v>9</v>
      </c>
      <c r="C6" s="37" t="s">
        <v>134</v>
      </c>
      <c r="D6" s="19"/>
      <c r="E6" s="30" t="s">
        <v>137</v>
      </c>
    </row>
    <row r="7" spans="1:5" x14ac:dyDescent="0.25">
      <c r="A7" s="43" t="s">
        <v>138</v>
      </c>
      <c r="B7" s="19">
        <v>3.6</v>
      </c>
      <c r="C7" s="37" t="s">
        <v>22</v>
      </c>
      <c r="D7" s="19"/>
      <c r="E7" s="50" t="s">
        <v>139</v>
      </c>
    </row>
    <row r="8" spans="1:5" ht="30" x14ac:dyDescent="0.25">
      <c r="A8" s="43" t="s">
        <v>140</v>
      </c>
      <c r="B8" s="51">
        <v>0.9</v>
      </c>
      <c r="C8" s="36" t="s">
        <v>13</v>
      </c>
      <c r="D8" s="37" t="s">
        <v>141</v>
      </c>
      <c r="E8" s="30" t="s">
        <v>142</v>
      </c>
    </row>
    <row r="9" spans="1:5" x14ac:dyDescent="0.25">
      <c r="A9" s="43" t="s">
        <v>143</v>
      </c>
      <c r="B9" s="51">
        <v>0.5</v>
      </c>
      <c r="C9" s="36" t="s">
        <v>13</v>
      </c>
      <c r="D9" s="31" t="s">
        <v>144</v>
      </c>
      <c r="E9" s="30" t="s">
        <v>145</v>
      </c>
    </row>
    <row r="10" spans="1:5" x14ac:dyDescent="0.25">
      <c r="A10" s="43" t="s">
        <v>146</v>
      </c>
      <c r="B10" s="51">
        <v>0.7</v>
      </c>
      <c r="C10" s="36" t="s">
        <v>13</v>
      </c>
      <c r="D10" s="37" t="s">
        <v>141</v>
      </c>
      <c r="E10" s="50" t="s">
        <v>141</v>
      </c>
    </row>
    <row r="11" spans="1:5" x14ac:dyDescent="0.25">
      <c r="A11" s="43" t="s">
        <v>147</v>
      </c>
      <c r="B11" s="40">
        <v>1</v>
      </c>
      <c r="C11" s="37" t="s">
        <v>22</v>
      </c>
      <c r="D11" s="19"/>
      <c r="E11" s="50" t="s">
        <v>139</v>
      </c>
    </row>
    <row r="12" spans="1:5" x14ac:dyDescent="0.25">
      <c r="A12" s="43" t="s">
        <v>148</v>
      </c>
      <c r="B12" s="19">
        <v>2.2999999999999998</v>
      </c>
      <c r="C12" s="37" t="s">
        <v>134</v>
      </c>
      <c r="D12" s="19"/>
      <c r="E12" s="50" t="s">
        <v>149</v>
      </c>
    </row>
    <row r="13" spans="1:5" x14ac:dyDescent="0.25">
      <c r="A13" s="43" t="s">
        <v>150</v>
      </c>
      <c r="B13" s="19">
        <v>5.3</v>
      </c>
      <c r="C13" s="37" t="s">
        <v>151</v>
      </c>
      <c r="D13" s="19"/>
      <c r="E13" s="50" t="s">
        <v>152</v>
      </c>
    </row>
    <row r="14" spans="1:5" x14ac:dyDescent="0.25">
      <c r="A14" s="43" t="s">
        <v>153</v>
      </c>
      <c r="B14" s="19">
        <v>2.6</v>
      </c>
      <c r="C14" s="37" t="s">
        <v>134</v>
      </c>
      <c r="D14" s="19"/>
      <c r="E14" s="50" t="s">
        <v>154</v>
      </c>
    </row>
    <row r="15" spans="1:5" x14ac:dyDescent="0.25">
      <c r="A15" s="43" t="s">
        <v>155</v>
      </c>
      <c r="B15" s="19">
        <v>1</v>
      </c>
      <c r="C15" s="37" t="s">
        <v>134</v>
      </c>
      <c r="D15" s="19"/>
      <c r="E15" s="50" t="s">
        <v>156</v>
      </c>
    </row>
    <row r="16" spans="1:5" x14ac:dyDescent="0.25">
      <c r="A16" s="43" t="s">
        <v>157</v>
      </c>
      <c r="B16" s="51">
        <v>2.1</v>
      </c>
      <c r="C16" s="36" t="s">
        <v>13</v>
      </c>
      <c r="D16" s="37" t="s">
        <v>14</v>
      </c>
      <c r="E16" s="50" t="s">
        <v>158</v>
      </c>
    </row>
    <row r="17" spans="1:5" x14ac:dyDescent="0.25">
      <c r="A17" s="43" t="s">
        <v>159</v>
      </c>
      <c r="B17" s="52">
        <v>1</v>
      </c>
      <c r="C17" s="36" t="s">
        <v>13</v>
      </c>
      <c r="D17" s="37" t="s">
        <v>14</v>
      </c>
      <c r="E17" s="50" t="s">
        <v>160</v>
      </c>
    </row>
    <row r="18" spans="1:5" x14ac:dyDescent="0.25">
      <c r="A18" s="43" t="s">
        <v>161</v>
      </c>
      <c r="B18" s="51">
        <v>2.6</v>
      </c>
      <c r="C18" s="36" t="s">
        <v>13</v>
      </c>
      <c r="D18" s="37" t="s">
        <v>141</v>
      </c>
      <c r="E18" s="50" t="s">
        <v>162</v>
      </c>
    </row>
    <row r="19" spans="1:5" x14ac:dyDescent="0.25">
      <c r="A19" s="43" t="s">
        <v>163</v>
      </c>
      <c r="B19" s="51">
        <v>10.68</v>
      </c>
      <c r="C19" s="36" t="s">
        <v>13</v>
      </c>
      <c r="D19" s="37" t="s">
        <v>14</v>
      </c>
      <c r="E19" s="50" t="s">
        <v>164</v>
      </c>
    </row>
    <row r="20" spans="1:5" x14ac:dyDescent="0.25">
      <c r="A20" s="43" t="s">
        <v>165</v>
      </c>
      <c r="B20" s="29">
        <v>0.3</v>
      </c>
      <c r="C20" s="36" t="s">
        <v>13</v>
      </c>
      <c r="D20" s="36" t="s">
        <v>13</v>
      </c>
      <c r="E20" s="50" t="s">
        <v>13</v>
      </c>
    </row>
    <row r="21" spans="1:5" x14ac:dyDescent="0.25">
      <c r="A21" s="43" t="s">
        <v>166</v>
      </c>
      <c r="B21" s="29">
        <v>1.5</v>
      </c>
      <c r="C21" s="36" t="s">
        <v>13</v>
      </c>
      <c r="D21" s="36" t="s">
        <v>13</v>
      </c>
      <c r="E21" s="50" t="s">
        <v>13</v>
      </c>
    </row>
    <row r="22" spans="1:5" x14ac:dyDescent="0.25">
      <c r="A22" s="19"/>
      <c r="B22" s="19"/>
      <c r="C22" s="19"/>
      <c r="D22" s="19"/>
      <c r="E22" s="35"/>
    </row>
    <row r="23" spans="1:5" x14ac:dyDescent="0.25">
      <c r="A23" s="46" t="s">
        <v>167</v>
      </c>
      <c r="B23" s="19"/>
      <c r="C23" s="19"/>
      <c r="D23" s="19"/>
      <c r="E23" s="35"/>
    </row>
    <row r="24" spans="1:5" ht="45" x14ac:dyDescent="0.25">
      <c r="A24" s="43" t="s">
        <v>168</v>
      </c>
      <c r="B24" s="19">
        <v>9.6999999999999993</v>
      </c>
      <c r="C24" s="37" t="s">
        <v>144</v>
      </c>
      <c r="D24" s="37" t="s">
        <v>14</v>
      </c>
      <c r="E24" s="35" t="s">
        <v>169</v>
      </c>
    </row>
    <row r="25" spans="1:5" x14ac:dyDescent="0.25">
      <c r="A25" s="43" t="s">
        <v>170</v>
      </c>
      <c r="B25" s="19">
        <v>0.5</v>
      </c>
      <c r="C25" s="36" t="s">
        <v>13</v>
      </c>
      <c r="D25" s="31" t="s">
        <v>144</v>
      </c>
      <c r="E25" s="35" t="s">
        <v>171</v>
      </c>
    </row>
    <row r="26" spans="1:5" x14ac:dyDescent="0.25">
      <c r="A26" s="43" t="s">
        <v>172</v>
      </c>
      <c r="B26" s="19">
        <v>1.8</v>
      </c>
      <c r="C26" s="37" t="s">
        <v>134</v>
      </c>
      <c r="D26" s="19"/>
      <c r="E26" s="35" t="s">
        <v>173</v>
      </c>
    </row>
    <row r="27" spans="1:5" x14ac:dyDescent="0.25">
      <c r="A27" s="19"/>
      <c r="B27" s="19"/>
      <c r="C27" s="19"/>
      <c r="D27" s="19"/>
      <c r="E27" s="35"/>
    </row>
    <row r="28" spans="1:5" x14ac:dyDescent="0.25">
      <c r="A28" s="46" t="s">
        <v>174</v>
      </c>
      <c r="B28" s="29">
        <v>18</v>
      </c>
      <c r="C28" s="19"/>
      <c r="D28" s="19"/>
      <c r="E28" s="35"/>
    </row>
    <row r="29" spans="1:5" x14ac:dyDescent="0.25">
      <c r="A29" s="19" t="s">
        <v>175</v>
      </c>
      <c r="B29" s="19"/>
      <c r="C29" s="36" t="s">
        <v>13</v>
      </c>
      <c r="D29" s="36" t="s">
        <v>13</v>
      </c>
      <c r="E29" s="35"/>
    </row>
    <row r="30" spans="1:5" x14ac:dyDescent="0.25">
      <c r="A30" s="19" t="s">
        <v>115</v>
      </c>
      <c r="B30" s="19"/>
      <c r="C30" s="36" t="s">
        <v>13</v>
      </c>
      <c r="D30" s="36" t="s">
        <v>13</v>
      </c>
      <c r="E30" s="35"/>
    </row>
    <row r="31" spans="1:5" x14ac:dyDescent="0.25">
      <c r="A31" s="19" t="s">
        <v>176</v>
      </c>
      <c r="B31" s="19"/>
      <c r="C31" s="36" t="s">
        <v>13</v>
      </c>
      <c r="D31" s="36" t="s">
        <v>13</v>
      </c>
      <c r="E31" s="35"/>
    </row>
    <row r="32" spans="1:5" x14ac:dyDescent="0.25">
      <c r="A32" s="19" t="s">
        <v>177</v>
      </c>
      <c r="B32" s="19"/>
      <c r="C32" s="36" t="s">
        <v>13</v>
      </c>
      <c r="D32" s="36" t="s">
        <v>13</v>
      </c>
      <c r="E32" s="35"/>
    </row>
    <row r="33" spans="1:5" x14ac:dyDescent="0.25">
      <c r="A33" s="19" t="s">
        <v>178</v>
      </c>
      <c r="B33" s="19"/>
      <c r="C33" s="36" t="s">
        <v>13</v>
      </c>
      <c r="D33" s="36" t="s">
        <v>13</v>
      </c>
      <c r="E33" s="35"/>
    </row>
    <row r="34" spans="1:5" x14ac:dyDescent="0.25">
      <c r="A34" s="19" t="s">
        <v>179</v>
      </c>
      <c r="B34" s="19"/>
      <c r="C34" s="36" t="s">
        <v>13</v>
      </c>
      <c r="D34" s="36" t="s">
        <v>13</v>
      </c>
      <c r="E34" s="35"/>
    </row>
    <row r="35" spans="1:5" x14ac:dyDescent="0.25">
      <c r="A35" s="19" t="s">
        <v>180</v>
      </c>
      <c r="B35" s="19"/>
      <c r="C35" s="36" t="s">
        <v>13</v>
      </c>
      <c r="D35" s="36" t="s">
        <v>13</v>
      </c>
      <c r="E35" s="35"/>
    </row>
    <row r="36" spans="1:5" x14ac:dyDescent="0.25">
      <c r="A36" s="19" t="s">
        <v>181</v>
      </c>
      <c r="B36" s="19"/>
      <c r="C36" s="36" t="s">
        <v>13</v>
      </c>
      <c r="D36" s="36" t="s">
        <v>13</v>
      </c>
      <c r="E36" s="35"/>
    </row>
    <row r="37" spans="1:5" x14ac:dyDescent="0.25">
      <c r="A37" s="19" t="s">
        <v>182</v>
      </c>
      <c r="B37" s="19"/>
      <c r="C37" s="36" t="s">
        <v>13</v>
      </c>
      <c r="D37" s="35"/>
      <c r="E37" s="35" t="s">
        <v>183</v>
      </c>
    </row>
    <row r="38" spans="1:5" x14ac:dyDescent="0.25">
      <c r="A38" s="48"/>
      <c r="E38" s="25"/>
    </row>
    <row r="39" spans="1:5" x14ac:dyDescent="0.25">
      <c r="A39" s="53" t="s">
        <v>60</v>
      </c>
      <c r="B39" s="49">
        <f>SUM(B4:B37)</f>
        <v>80.28</v>
      </c>
      <c r="E39" s="25"/>
    </row>
    <row r="40" spans="1:5" x14ac:dyDescent="0.25">
      <c r="A40" s="48"/>
      <c r="E40" s="25"/>
    </row>
    <row r="41" spans="1:5" x14ac:dyDescent="0.25">
      <c r="A41" s="53" t="s">
        <v>184</v>
      </c>
      <c r="B41" s="54">
        <f>SUM(B28,B21,B20)+2.18</f>
        <v>21.98</v>
      </c>
      <c r="E41" s="25"/>
    </row>
    <row r="42" spans="1:5" x14ac:dyDescent="0.25">
      <c r="A42" s="53" t="s">
        <v>185</v>
      </c>
      <c r="B42" s="55">
        <f>SUM(B16:B19,B8:B10)+3.14</f>
        <v>21.619999999999997</v>
      </c>
      <c r="E42" s="25"/>
    </row>
    <row r="43" spans="1:5" x14ac:dyDescent="0.25">
      <c r="A43" s="53" t="s">
        <v>186</v>
      </c>
      <c r="B43" s="49">
        <f>B39-B41-B42</f>
        <v>36.68</v>
      </c>
      <c r="E43" s="25"/>
    </row>
    <row r="44" spans="1:5" x14ac:dyDescent="0.25">
      <c r="E44" s="25"/>
    </row>
    <row r="45" spans="1:5" x14ac:dyDescent="0.25">
      <c r="A45" s="53"/>
      <c r="B45" s="1"/>
      <c r="E45" s="25"/>
    </row>
    <row r="46" spans="1:5" x14ac:dyDescent="0.25">
      <c r="A46" s="53"/>
      <c r="B46" s="1"/>
      <c r="E46" s="25"/>
    </row>
    <row r="47" spans="1:5" x14ac:dyDescent="0.25">
      <c r="A47" s="53"/>
      <c r="E47" s="25"/>
    </row>
    <row r="48" spans="1:5" x14ac:dyDescent="0.25">
      <c r="E48" s="25"/>
    </row>
    <row r="49" spans="5:5" x14ac:dyDescent="0.25">
      <c r="E49" s="25"/>
    </row>
    <row r="50" spans="5:5" x14ac:dyDescent="0.25">
      <c r="E50" s="25"/>
    </row>
    <row r="51" spans="5:5" x14ac:dyDescent="0.25">
      <c r="E51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9A9C-415C-4669-A464-713070BC4621}">
  <dimension ref="A1:E38"/>
  <sheetViews>
    <sheetView workbookViewId="0">
      <selection sqref="A1:G38"/>
    </sheetView>
  </sheetViews>
  <sheetFormatPr defaultRowHeight="15" x14ac:dyDescent="0.25"/>
  <cols>
    <col min="1" max="1" width="48.5703125" bestFit="1" customWidth="1"/>
    <col min="2" max="2" width="8.42578125" customWidth="1"/>
    <col min="3" max="4" width="18.7109375" customWidth="1"/>
    <col min="5" max="5" width="63.7109375" customWidth="1"/>
  </cols>
  <sheetData>
    <row r="1" spans="1:5" ht="15.75" thickBot="1" x14ac:dyDescent="0.3">
      <c r="A1" s="32" t="s">
        <v>87</v>
      </c>
      <c r="B1" s="1"/>
      <c r="E1" s="39" t="s">
        <v>0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88</v>
      </c>
      <c r="D3" s="1" t="s">
        <v>4</v>
      </c>
      <c r="E3" s="3" t="s">
        <v>5</v>
      </c>
    </row>
    <row r="4" spans="1:5" x14ac:dyDescent="0.25">
      <c r="A4" s="42" t="s">
        <v>89</v>
      </c>
      <c r="B4" s="19"/>
      <c r="C4" s="19"/>
      <c r="D4" s="19"/>
      <c r="E4" s="35"/>
    </row>
    <row r="5" spans="1:5" x14ac:dyDescent="0.25">
      <c r="E5" s="25"/>
    </row>
    <row r="6" spans="1:5" x14ac:dyDescent="0.25">
      <c r="A6" s="43" t="s">
        <v>90</v>
      </c>
      <c r="B6" s="40">
        <v>0.45</v>
      </c>
      <c r="C6" s="36" t="s">
        <v>13</v>
      </c>
      <c r="D6" s="44" t="s">
        <v>14</v>
      </c>
      <c r="E6" s="35" t="s">
        <v>91</v>
      </c>
    </row>
    <row r="7" spans="1:5" x14ac:dyDescent="0.25">
      <c r="A7" s="43" t="s">
        <v>92</v>
      </c>
      <c r="B7" s="19">
        <v>2.4</v>
      </c>
      <c r="C7" s="45" t="s">
        <v>13</v>
      </c>
      <c r="D7" s="44" t="s">
        <v>14</v>
      </c>
      <c r="E7" s="35" t="s">
        <v>93</v>
      </c>
    </row>
    <row r="8" spans="1:5" x14ac:dyDescent="0.25">
      <c r="A8" s="43" t="s">
        <v>94</v>
      </c>
      <c r="B8" s="19">
        <v>2</v>
      </c>
      <c r="C8" s="45" t="s">
        <v>13</v>
      </c>
      <c r="D8" s="19"/>
      <c r="E8" s="35" t="s">
        <v>17</v>
      </c>
    </row>
    <row r="9" spans="1:5" x14ac:dyDescent="0.25">
      <c r="A9" s="43" t="s">
        <v>95</v>
      </c>
      <c r="B9" s="19">
        <v>0.5</v>
      </c>
      <c r="C9" s="44" t="s">
        <v>14</v>
      </c>
      <c r="D9" s="19"/>
      <c r="E9" s="35" t="s">
        <v>96</v>
      </c>
    </row>
    <row r="10" spans="1:5" x14ac:dyDescent="0.25">
      <c r="A10" s="43" t="s">
        <v>97</v>
      </c>
      <c r="B10" s="19">
        <v>6.5</v>
      </c>
      <c r="C10" s="44" t="s">
        <v>14</v>
      </c>
      <c r="D10" s="19"/>
      <c r="E10" s="35" t="s">
        <v>98</v>
      </c>
    </row>
    <row r="11" spans="1:5" x14ac:dyDescent="0.25">
      <c r="A11" s="43" t="s">
        <v>99</v>
      </c>
      <c r="B11" s="19">
        <v>4.5</v>
      </c>
      <c r="C11" s="44" t="s">
        <v>14</v>
      </c>
      <c r="D11" s="19"/>
      <c r="E11" s="35" t="s">
        <v>100</v>
      </c>
    </row>
    <row r="12" spans="1:5" x14ac:dyDescent="0.25">
      <c r="A12" s="19"/>
      <c r="B12" s="19"/>
      <c r="C12" s="19"/>
      <c r="D12" s="19"/>
      <c r="E12" s="35"/>
    </row>
    <row r="13" spans="1:5" x14ac:dyDescent="0.25">
      <c r="A13" s="46" t="s">
        <v>101</v>
      </c>
      <c r="B13" s="19"/>
      <c r="C13" s="19"/>
      <c r="D13" s="19"/>
      <c r="E13" s="35"/>
    </row>
    <row r="14" spans="1:5" x14ac:dyDescent="0.25">
      <c r="A14" s="43" t="s">
        <v>102</v>
      </c>
      <c r="B14" s="19">
        <v>2.2999999999999998</v>
      </c>
      <c r="C14" s="36" t="s">
        <v>13</v>
      </c>
      <c r="D14" s="19"/>
      <c r="E14" s="35" t="s">
        <v>103</v>
      </c>
    </row>
    <row r="15" spans="1:5" x14ac:dyDescent="0.25">
      <c r="A15" s="43" t="s">
        <v>104</v>
      </c>
      <c r="B15" s="19">
        <v>1.4</v>
      </c>
      <c r="C15" s="45" t="s">
        <v>13</v>
      </c>
      <c r="D15" s="19"/>
      <c r="E15" s="35" t="s">
        <v>105</v>
      </c>
    </row>
    <row r="16" spans="1:5" x14ac:dyDescent="0.25">
      <c r="A16" s="43" t="s">
        <v>106</v>
      </c>
      <c r="B16" s="40">
        <v>0.4</v>
      </c>
      <c r="C16" s="44" t="s">
        <v>14</v>
      </c>
      <c r="D16" s="19"/>
      <c r="E16" s="35" t="s">
        <v>107</v>
      </c>
    </row>
    <row r="17" spans="1:5" x14ac:dyDescent="0.25">
      <c r="A17" s="43" t="s">
        <v>108</v>
      </c>
      <c r="B17" s="19">
        <v>1</v>
      </c>
      <c r="C17" s="44" t="s">
        <v>14</v>
      </c>
      <c r="D17" s="19"/>
      <c r="E17" s="35" t="s">
        <v>109</v>
      </c>
    </row>
    <row r="18" spans="1:5" x14ac:dyDescent="0.25">
      <c r="A18" s="43" t="s">
        <v>110</v>
      </c>
      <c r="B18" s="19">
        <v>0.15</v>
      </c>
      <c r="C18" s="45" t="s">
        <v>13</v>
      </c>
      <c r="D18" s="19"/>
      <c r="E18" s="35" t="s">
        <v>111</v>
      </c>
    </row>
    <row r="19" spans="1:5" x14ac:dyDescent="0.25">
      <c r="A19" s="43" t="s">
        <v>112</v>
      </c>
      <c r="B19" s="19">
        <v>1.4</v>
      </c>
      <c r="C19" s="45" t="s">
        <v>14</v>
      </c>
      <c r="D19" s="19"/>
      <c r="E19" s="35" t="s">
        <v>113</v>
      </c>
    </row>
    <row r="20" spans="1:5" x14ac:dyDescent="0.25">
      <c r="A20" s="43"/>
      <c r="B20" s="19"/>
      <c r="C20" s="47"/>
      <c r="D20" s="19"/>
      <c r="E20" s="35"/>
    </row>
    <row r="21" spans="1:5" x14ac:dyDescent="0.25">
      <c r="A21" s="43"/>
      <c r="B21" s="19"/>
      <c r="C21" s="19"/>
      <c r="D21" s="19"/>
      <c r="E21" s="35"/>
    </row>
    <row r="22" spans="1:5" x14ac:dyDescent="0.25">
      <c r="A22" s="46" t="s">
        <v>114</v>
      </c>
      <c r="B22" s="19"/>
      <c r="C22" s="19"/>
      <c r="D22" s="19"/>
      <c r="E22" s="35"/>
    </row>
    <row r="23" spans="1:5" x14ac:dyDescent="0.25">
      <c r="A23" s="19" t="s">
        <v>115</v>
      </c>
      <c r="B23" s="19"/>
      <c r="C23" s="36" t="s">
        <v>13</v>
      </c>
      <c r="D23" s="36" t="s">
        <v>13</v>
      </c>
      <c r="E23" s="35" t="s">
        <v>116</v>
      </c>
    </row>
    <row r="24" spans="1:5" x14ac:dyDescent="0.25">
      <c r="A24" s="19" t="s">
        <v>117</v>
      </c>
      <c r="B24" s="19"/>
      <c r="C24" s="36" t="s">
        <v>13</v>
      </c>
      <c r="D24" s="36" t="s">
        <v>13</v>
      </c>
      <c r="E24" s="35" t="s">
        <v>118</v>
      </c>
    </row>
    <row r="25" spans="1:5" x14ac:dyDescent="0.25">
      <c r="A25" s="19" t="s">
        <v>119</v>
      </c>
      <c r="B25" s="19"/>
      <c r="C25" s="36" t="s">
        <v>13</v>
      </c>
      <c r="D25" s="36" t="s">
        <v>13</v>
      </c>
      <c r="E25" s="35"/>
    </row>
    <row r="26" spans="1:5" x14ac:dyDescent="0.25">
      <c r="A26" s="19" t="s">
        <v>120</v>
      </c>
      <c r="B26" s="19"/>
      <c r="C26" s="36" t="s">
        <v>13</v>
      </c>
      <c r="D26" s="36" t="s">
        <v>13</v>
      </c>
      <c r="E26" s="35"/>
    </row>
    <row r="27" spans="1:5" x14ac:dyDescent="0.25">
      <c r="A27" s="19" t="s">
        <v>121</v>
      </c>
      <c r="B27" s="19"/>
      <c r="C27" s="36" t="s">
        <v>13</v>
      </c>
      <c r="D27" s="36" t="s">
        <v>13</v>
      </c>
      <c r="E27" s="35"/>
    </row>
    <row r="28" spans="1:5" x14ac:dyDescent="0.25">
      <c r="A28" s="19" t="s">
        <v>122</v>
      </c>
      <c r="B28" s="19"/>
      <c r="C28" s="36" t="s">
        <v>13</v>
      </c>
      <c r="D28" s="36" t="s">
        <v>13</v>
      </c>
      <c r="E28" s="35" t="s">
        <v>123</v>
      </c>
    </row>
    <row r="29" spans="1:5" x14ac:dyDescent="0.25">
      <c r="A29" s="19" t="s">
        <v>124</v>
      </c>
      <c r="B29" s="19" t="s">
        <v>125</v>
      </c>
      <c r="C29" s="36" t="s">
        <v>13</v>
      </c>
      <c r="D29" s="36" t="s">
        <v>13</v>
      </c>
      <c r="E29" s="35" t="s">
        <v>126</v>
      </c>
    </row>
    <row r="30" spans="1:5" x14ac:dyDescent="0.25">
      <c r="A30" s="34" t="s">
        <v>127</v>
      </c>
      <c r="B30" s="19">
        <v>0.8</v>
      </c>
      <c r="C30" s="45" t="s">
        <v>13</v>
      </c>
      <c r="D30" s="36" t="s">
        <v>13</v>
      </c>
      <c r="E30" s="35" t="s">
        <v>128</v>
      </c>
    </row>
    <row r="31" spans="1:5" x14ac:dyDescent="0.25">
      <c r="A31" s="34" t="s">
        <v>129</v>
      </c>
      <c r="B31" s="19">
        <v>1</v>
      </c>
      <c r="C31" s="36" t="s">
        <v>13</v>
      </c>
      <c r="D31" s="45" t="s">
        <v>13</v>
      </c>
      <c r="E31" s="35" t="s">
        <v>128</v>
      </c>
    </row>
    <row r="32" spans="1:5" x14ac:dyDescent="0.25">
      <c r="A32" s="19"/>
      <c r="B32" s="19"/>
      <c r="C32" s="35"/>
      <c r="D32" s="35"/>
      <c r="E32" s="35"/>
    </row>
    <row r="33" spans="1:5" x14ac:dyDescent="0.25">
      <c r="A33" s="19"/>
      <c r="B33" s="19"/>
      <c r="C33" s="35"/>
      <c r="D33" s="35"/>
      <c r="E33" s="35"/>
    </row>
    <row r="34" spans="1:5" x14ac:dyDescent="0.25">
      <c r="A34" s="19"/>
      <c r="B34" s="19"/>
      <c r="C34" s="35"/>
      <c r="D34" s="35"/>
      <c r="E34" s="35"/>
    </row>
    <row r="35" spans="1:5" x14ac:dyDescent="0.25">
      <c r="A35" s="19"/>
      <c r="B35" s="19"/>
      <c r="C35" s="35"/>
      <c r="D35" s="35"/>
      <c r="E35" s="35"/>
    </row>
    <row r="36" spans="1:5" x14ac:dyDescent="0.25">
      <c r="A36" s="48"/>
      <c r="E36" s="25"/>
    </row>
    <row r="37" spans="1:5" x14ac:dyDescent="0.25">
      <c r="A37" s="38" t="s">
        <v>60</v>
      </c>
      <c r="B37" s="49">
        <f>SUM(B4:B34)</f>
        <v>24.799999999999997</v>
      </c>
      <c r="E37" s="25"/>
    </row>
    <row r="38" spans="1:5" x14ac:dyDescent="0.25">
      <c r="A38" s="48"/>
      <c r="E3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23C0-6E6B-48AC-A36D-62F21CEF7C58}">
  <dimension ref="A1:G56"/>
  <sheetViews>
    <sheetView topLeftCell="A19" workbookViewId="0">
      <selection activeCell="D52" sqref="D52"/>
    </sheetView>
  </sheetViews>
  <sheetFormatPr defaultRowHeight="15" x14ac:dyDescent="0.25"/>
  <cols>
    <col min="1" max="1" width="64" customWidth="1"/>
    <col min="2" max="2" width="8.42578125" customWidth="1"/>
    <col min="3" max="3" width="13.85546875" customWidth="1"/>
    <col min="4" max="4" width="11.85546875" customWidth="1"/>
    <col min="5" max="5" width="18.7109375" customWidth="1"/>
    <col min="6" max="6" width="63.7109375" customWidth="1"/>
    <col min="7" max="7" width="16" customWidth="1"/>
  </cols>
  <sheetData>
    <row r="1" spans="1:7" ht="15.75" thickBot="1" x14ac:dyDescent="0.3">
      <c r="A1" s="32" t="s">
        <v>232</v>
      </c>
      <c r="B1" s="1"/>
      <c r="F1" s="60" t="s">
        <v>233</v>
      </c>
    </row>
    <row r="2" spans="1:7" x14ac:dyDescent="0.25">
      <c r="A2" s="1"/>
      <c r="B2" s="1"/>
      <c r="F2" s="3"/>
    </row>
    <row r="3" spans="1:7" x14ac:dyDescent="0.25">
      <c r="A3" s="1" t="s">
        <v>1</v>
      </c>
      <c r="B3" s="1"/>
      <c r="C3" s="1"/>
      <c r="D3" s="1"/>
      <c r="E3" s="1"/>
      <c r="F3" s="3"/>
    </row>
    <row r="4" spans="1:7" x14ac:dyDescent="0.25">
      <c r="A4" s="46" t="s">
        <v>234</v>
      </c>
      <c r="B4" s="1" t="s">
        <v>2</v>
      </c>
      <c r="C4" s="1" t="s">
        <v>3</v>
      </c>
      <c r="D4" s="1" t="s">
        <v>235</v>
      </c>
      <c r="E4" s="1" t="s">
        <v>4</v>
      </c>
      <c r="F4" s="3" t="s">
        <v>5</v>
      </c>
      <c r="G4" s="61" t="s">
        <v>236</v>
      </c>
    </row>
    <row r="5" spans="1:7" ht="30" x14ac:dyDescent="0.25">
      <c r="A5" s="62" t="s">
        <v>237</v>
      </c>
      <c r="B5" s="63">
        <v>0.3</v>
      </c>
      <c r="C5" s="31" t="s">
        <v>14</v>
      </c>
      <c r="D5" s="19"/>
      <c r="E5" s="19"/>
      <c r="F5" s="30" t="s">
        <v>238</v>
      </c>
      <c r="G5" s="64">
        <v>45035</v>
      </c>
    </row>
    <row r="6" spans="1:7" x14ac:dyDescent="0.25">
      <c r="A6" s="62" t="s">
        <v>239</v>
      </c>
      <c r="B6" s="63">
        <v>0.2</v>
      </c>
      <c r="C6" s="36" t="s">
        <v>13</v>
      </c>
      <c r="D6" s="36" t="s">
        <v>13</v>
      </c>
      <c r="E6" s="36" t="s">
        <v>13</v>
      </c>
      <c r="F6" s="50"/>
      <c r="G6" s="64">
        <v>45035</v>
      </c>
    </row>
    <row r="7" spans="1:7" x14ac:dyDescent="0.25">
      <c r="A7" s="19"/>
      <c r="B7" s="40"/>
      <c r="C7" s="19"/>
      <c r="D7" s="19"/>
      <c r="E7" s="19"/>
      <c r="F7" s="35"/>
    </row>
    <row r="8" spans="1:7" x14ac:dyDescent="0.25">
      <c r="A8" s="46" t="s">
        <v>240</v>
      </c>
      <c r="B8" s="40"/>
      <c r="C8" s="19"/>
      <c r="D8" s="19"/>
      <c r="E8" s="19"/>
      <c r="F8" s="35"/>
    </row>
    <row r="9" spans="1:7" ht="45" x14ac:dyDescent="0.25">
      <c r="A9" s="43" t="s">
        <v>241</v>
      </c>
      <c r="B9" s="40">
        <v>4</v>
      </c>
      <c r="C9" s="36" t="s">
        <v>13</v>
      </c>
      <c r="D9" s="36" t="s">
        <v>13</v>
      </c>
      <c r="E9" s="37" t="s">
        <v>14</v>
      </c>
      <c r="F9" s="30" t="s">
        <v>242</v>
      </c>
      <c r="G9" s="64">
        <v>45035</v>
      </c>
    </row>
    <row r="10" spans="1:7" x14ac:dyDescent="0.25">
      <c r="A10" s="19"/>
      <c r="B10" s="40"/>
      <c r="C10" s="19"/>
      <c r="D10" s="19"/>
      <c r="E10" s="19"/>
      <c r="F10" s="35"/>
    </row>
    <row r="11" spans="1:7" x14ac:dyDescent="0.25">
      <c r="A11" s="46" t="s">
        <v>243</v>
      </c>
      <c r="B11" s="1" t="s">
        <v>2</v>
      </c>
      <c r="C11" s="1" t="s">
        <v>3</v>
      </c>
      <c r="D11" s="1" t="s">
        <v>235</v>
      </c>
      <c r="E11" s="1" t="s">
        <v>4</v>
      </c>
      <c r="F11" s="3" t="s">
        <v>5</v>
      </c>
    </row>
    <row r="12" spans="1:7" x14ac:dyDescent="0.25">
      <c r="A12" s="43" t="s">
        <v>244</v>
      </c>
      <c r="B12" s="40">
        <v>1</v>
      </c>
      <c r="C12" s="36" t="s">
        <v>13</v>
      </c>
      <c r="D12" s="36" t="s">
        <v>13</v>
      </c>
      <c r="E12" s="65" t="s">
        <v>13</v>
      </c>
      <c r="F12" s="50"/>
      <c r="G12" s="64">
        <v>45035</v>
      </c>
    </row>
    <row r="13" spans="1:7" x14ac:dyDescent="0.25">
      <c r="A13" s="43" t="s">
        <v>245</v>
      </c>
      <c r="B13" s="40">
        <v>3.4</v>
      </c>
      <c r="C13" s="36" t="s">
        <v>13</v>
      </c>
      <c r="D13" s="36" t="s">
        <v>13</v>
      </c>
      <c r="E13" s="37" t="s">
        <v>14</v>
      </c>
      <c r="F13" s="35" t="s">
        <v>246</v>
      </c>
      <c r="G13" s="64">
        <v>45035</v>
      </c>
    </row>
    <row r="14" spans="1:7" x14ac:dyDescent="0.25">
      <c r="A14" s="43" t="s">
        <v>247</v>
      </c>
      <c r="B14" s="40">
        <v>1.2</v>
      </c>
      <c r="C14" s="36" t="s">
        <v>13</v>
      </c>
      <c r="D14" s="66" t="s">
        <v>13</v>
      </c>
      <c r="E14" s="31" t="s">
        <v>14</v>
      </c>
      <c r="F14" s="35" t="s">
        <v>248</v>
      </c>
      <c r="G14" s="64">
        <v>45035</v>
      </c>
    </row>
    <row r="15" spans="1:7" ht="30" x14ac:dyDescent="0.25">
      <c r="A15" s="43" t="s">
        <v>249</v>
      </c>
      <c r="B15" s="63">
        <v>5.3</v>
      </c>
      <c r="C15" s="36" t="s">
        <v>13</v>
      </c>
      <c r="D15" s="36" t="s">
        <v>13</v>
      </c>
      <c r="E15" s="37" t="s">
        <v>14</v>
      </c>
      <c r="F15" s="30" t="s">
        <v>250</v>
      </c>
      <c r="G15" s="64">
        <v>45035</v>
      </c>
    </row>
    <row r="16" spans="1:7" x14ac:dyDescent="0.25">
      <c r="A16" s="19"/>
      <c r="B16" s="40"/>
      <c r="C16" s="19"/>
      <c r="D16" s="19"/>
      <c r="E16" s="19"/>
      <c r="F16" s="35"/>
    </row>
    <row r="17" spans="1:7" x14ac:dyDescent="0.25">
      <c r="A17" s="42" t="s">
        <v>251</v>
      </c>
      <c r="B17" s="1" t="s">
        <v>2</v>
      </c>
      <c r="C17" s="1" t="s">
        <v>3</v>
      </c>
      <c r="D17" s="1" t="s">
        <v>235</v>
      </c>
      <c r="E17" s="1" t="s">
        <v>4</v>
      </c>
      <c r="F17" s="3" t="s">
        <v>5</v>
      </c>
    </row>
    <row r="18" spans="1:7" x14ac:dyDescent="0.25">
      <c r="A18" s="43" t="s">
        <v>252</v>
      </c>
      <c r="B18" s="40">
        <v>0.3</v>
      </c>
      <c r="C18" s="36" t="s">
        <v>13</v>
      </c>
      <c r="D18" s="37" t="s">
        <v>14</v>
      </c>
      <c r="E18" s="19"/>
      <c r="F18" s="35"/>
      <c r="G18" s="64">
        <v>45035</v>
      </c>
    </row>
    <row r="19" spans="1:7" x14ac:dyDescent="0.25">
      <c r="A19" s="43" t="s">
        <v>253</v>
      </c>
      <c r="B19" s="40">
        <v>0.3</v>
      </c>
      <c r="C19" s="37" t="s">
        <v>14</v>
      </c>
      <c r="D19" s="19"/>
      <c r="E19" s="19"/>
      <c r="F19" s="35"/>
      <c r="G19" s="64">
        <v>45035</v>
      </c>
    </row>
    <row r="20" spans="1:7" x14ac:dyDescent="0.25">
      <c r="A20" s="43" t="s">
        <v>254</v>
      </c>
      <c r="B20" s="40">
        <v>3.7</v>
      </c>
      <c r="C20" s="36" t="s">
        <v>13</v>
      </c>
      <c r="D20" s="37" t="s">
        <v>14</v>
      </c>
      <c r="E20" s="19"/>
      <c r="F20" s="35"/>
      <c r="G20" s="64">
        <v>45035</v>
      </c>
    </row>
    <row r="21" spans="1:7" x14ac:dyDescent="0.25">
      <c r="A21" s="43" t="s">
        <v>255</v>
      </c>
      <c r="B21" s="40">
        <v>1.1000000000000001</v>
      </c>
      <c r="C21" s="36" t="s">
        <v>13</v>
      </c>
      <c r="D21" s="37" t="s">
        <v>14</v>
      </c>
      <c r="E21" s="19"/>
      <c r="F21" s="35"/>
      <c r="G21" s="64">
        <v>45035</v>
      </c>
    </row>
    <row r="22" spans="1:7" x14ac:dyDescent="0.25">
      <c r="A22" s="43" t="s">
        <v>256</v>
      </c>
      <c r="B22" s="40">
        <v>3.3</v>
      </c>
      <c r="C22" s="19"/>
      <c r="D22" s="19"/>
      <c r="E22" s="19"/>
      <c r="F22" s="35" t="s">
        <v>257</v>
      </c>
      <c r="G22" s="64">
        <v>45035</v>
      </c>
    </row>
    <row r="23" spans="1:7" x14ac:dyDescent="0.25">
      <c r="A23" s="43" t="s">
        <v>258</v>
      </c>
      <c r="B23" s="40">
        <v>1</v>
      </c>
      <c r="C23" s="36" t="s">
        <v>13</v>
      </c>
      <c r="D23" s="37" t="s">
        <v>14</v>
      </c>
      <c r="E23" s="19"/>
      <c r="F23" s="35"/>
      <c r="G23" s="64">
        <v>45035</v>
      </c>
    </row>
    <row r="24" spans="1:7" ht="30" x14ac:dyDescent="0.25">
      <c r="A24" s="43" t="s">
        <v>259</v>
      </c>
      <c r="B24" s="40">
        <v>7.8</v>
      </c>
      <c r="C24" s="36" t="s">
        <v>13</v>
      </c>
      <c r="D24" s="36" t="s">
        <v>13</v>
      </c>
      <c r="E24" s="37" t="s">
        <v>14</v>
      </c>
      <c r="F24" s="30" t="s">
        <v>260</v>
      </c>
      <c r="G24" s="64">
        <v>45035</v>
      </c>
    </row>
    <row r="25" spans="1:7" x14ac:dyDescent="0.25">
      <c r="A25" s="43"/>
      <c r="B25" s="40"/>
      <c r="C25" s="19"/>
      <c r="D25" s="19"/>
      <c r="E25" s="19"/>
      <c r="F25" s="35"/>
    </row>
    <row r="26" spans="1:7" x14ac:dyDescent="0.25">
      <c r="A26" s="46" t="s">
        <v>261</v>
      </c>
      <c r="B26" s="1" t="s">
        <v>2</v>
      </c>
      <c r="C26" s="1" t="s">
        <v>3</v>
      </c>
      <c r="D26" s="1" t="s">
        <v>235</v>
      </c>
      <c r="E26" s="1" t="s">
        <v>4</v>
      </c>
      <c r="F26" s="3" t="s">
        <v>5</v>
      </c>
    </row>
    <row r="27" spans="1:7" x14ac:dyDescent="0.25">
      <c r="A27" s="43" t="s">
        <v>262</v>
      </c>
      <c r="B27" s="40">
        <v>0.4</v>
      </c>
      <c r="C27" s="36" t="s">
        <v>13</v>
      </c>
      <c r="D27" s="36" t="s">
        <v>13</v>
      </c>
      <c r="E27" s="36" t="s">
        <v>13</v>
      </c>
      <c r="F27" s="67"/>
      <c r="G27" s="64">
        <v>45035</v>
      </c>
    </row>
    <row r="28" spans="1:7" ht="30" x14ac:dyDescent="0.25">
      <c r="A28" s="43" t="s">
        <v>263</v>
      </c>
      <c r="B28" s="40">
        <v>2.4</v>
      </c>
      <c r="C28" s="36" t="s">
        <v>13</v>
      </c>
      <c r="D28" s="37" t="s">
        <v>14</v>
      </c>
      <c r="E28" s="19"/>
      <c r="F28" s="35" t="s">
        <v>264</v>
      </c>
      <c r="G28" s="64">
        <v>45035</v>
      </c>
    </row>
    <row r="29" spans="1:7" x14ac:dyDescent="0.25">
      <c r="A29" s="43" t="s">
        <v>265</v>
      </c>
      <c r="B29" s="40">
        <v>1.1000000000000001</v>
      </c>
      <c r="C29" s="36" t="s">
        <v>13</v>
      </c>
      <c r="D29" s="36" t="s">
        <v>13</v>
      </c>
      <c r="E29" s="65" t="s">
        <v>13</v>
      </c>
      <c r="F29" s="50"/>
      <c r="G29" s="64">
        <v>45035</v>
      </c>
    </row>
    <row r="30" spans="1:7" x14ac:dyDescent="0.25">
      <c r="A30" s="19"/>
      <c r="B30" s="40"/>
      <c r="C30" s="19"/>
      <c r="D30" s="19"/>
      <c r="E30" s="19"/>
      <c r="F30" s="35"/>
      <c r="G30" s="68"/>
    </row>
    <row r="31" spans="1:7" x14ac:dyDescent="0.25">
      <c r="A31" s="42" t="s">
        <v>266</v>
      </c>
      <c r="B31" s="1" t="s">
        <v>2</v>
      </c>
      <c r="C31" s="1" t="s">
        <v>3</v>
      </c>
      <c r="D31" s="1" t="s">
        <v>235</v>
      </c>
      <c r="E31" s="1" t="s">
        <v>4</v>
      </c>
      <c r="F31" s="3" t="s">
        <v>5</v>
      </c>
      <c r="G31" s="68"/>
    </row>
    <row r="32" spans="1:7" x14ac:dyDescent="0.25">
      <c r="A32" s="43" t="s">
        <v>267</v>
      </c>
      <c r="B32" s="40">
        <v>2.6</v>
      </c>
      <c r="C32" s="36" t="s">
        <v>13</v>
      </c>
      <c r="D32" s="36" t="s">
        <v>13</v>
      </c>
      <c r="E32" s="36" t="s">
        <v>13</v>
      </c>
      <c r="F32" s="35"/>
      <c r="G32" s="64">
        <v>45035</v>
      </c>
    </row>
    <row r="33" spans="1:7" x14ac:dyDescent="0.25">
      <c r="A33" s="19"/>
      <c r="B33" s="40"/>
      <c r="C33" s="19"/>
      <c r="D33" s="19"/>
      <c r="E33" s="19"/>
      <c r="F33" s="35"/>
      <c r="G33" s="68"/>
    </row>
    <row r="34" spans="1:7" x14ac:dyDescent="0.25">
      <c r="A34" s="46" t="s">
        <v>268</v>
      </c>
      <c r="B34" s="1" t="s">
        <v>2</v>
      </c>
      <c r="C34" s="1" t="s">
        <v>3</v>
      </c>
      <c r="D34" s="1" t="s">
        <v>235</v>
      </c>
      <c r="E34" s="1" t="s">
        <v>4</v>
      </c>
      <c r="F34" s="3" t="s">
        <v>5</v>
      </c>
      <c r="G34" s="68"/>
    </row>
    <row r="35" spans="1:7" x14ac:dyDescent="0.25">
      <c r="A35" s="43" t="s">
        <v>269</v>
      </c>
      <c r="B35" s="40">
        <v>0.2</v>
      </c>
      <c r="C35" s="36" t="s">
        <v>13</v>
      </c>
      <c r="D35" s="36" t="s">
        <v>13</v>
      </c>
      <c r="E35" s="36" t="s">
        <v>13</v>
      </c>
      <c r="F35" s="35"/>
      <c r="G35" s="64">
        <v>45035</v>
      </c>
    </row>
    <row r="36" spans="1:7" x14ac:dyDescent="0.25">
      <c r="A36" s="43" t="s">
        <v>270</v>
      </c>
      <c r="B36" s="40"/>
      <c r="C36" s="36" t="s">
        <v>13</v>
      </c>
      <c r="D36" s="36" t="s">
        <v>13</v>
      </c>
      <c r="E36" s="37" t="s">
        <v>14</v>
      </c>
      <c r="F36" s="35" t="s">
        <v>271</v>
      </c>
      <c r="G36" s="69" t="s">
        <v>272</v>
      </c>
    </row>
    <row r="37" spans="1:7" x14ac:dyDescent="0.25">
      <c r="A37" s="19"/>
      <c r="B37" s="40"/>
      <c r="C37" s="19"/>
      <c r="D37" s="19"/>
      <c r="E37" s="19"/>
      <c r="F37" s="35"/>
      <c r="G37" s="68"/>
    </row>
    <row r="38" spans="1:7" x14ac:dyDescent="0.25">
      <c r="A38" s="46" t="s">
        <v>273</v>
      </c>
      <c r="B38" s="1" t="s">
        <v>2</v>
      </c>
      <c r="C38" s="1" t="s">
        <v>3</v>
      </c>
      <c r="D38" s="1" t="s">
        <v>235</v>
      </c>
      <c r="E38" s="1" t="s">
        <v>4</v>
      </c>
      <c r="F38" s="3" t="s">
        <v>5</v>
      </c>
      <c r="G38" s="68"/>
    </row>
    <row r="39" spans="1:7" x14ac:dyDescent="0.25">
      <c r="A39" s="43" t="s">
        <v>274</v>
      </c>
      <c r="B39" s="40">
        <v>2.4</v>
      </c>
      <c r="C39" s="36" t="s">
        <v>13</v>
      </c>
      <c r="D39" s="36" t="s">
        <v>13</v>
      </c>
      <c r="E39" s="36" t="s">
        <v>13</v>
      </c>
      <c r="F39" s="35"/>
      <c r="G39" s="68"/>
    </row>
    <row r="40" spans="1:7" x14ac:dyDescent="0.25">
      <c r="A40" s="43" t="s">
        <v>275</v>
      </c>
      <c r="B40" s="40">
        <v>0.6</v>
      </c>
      <c r="C40" s="36" t="s">
        <v>13</v>
      </c>
      <c r="D40" s="37" t="s">
        <v>14</v>
      </c>
      <c r="E40" s="19"/>
      <c r="F40" s="35" t="s">
        <v>276</v>
      </c>
      <c r="G40" s="68"/>
    </row>
    <row r="41" spans="1:7" x14ac:dyDescent="0.25">
      <c r="A41" s="43" t="s">
        <v>277</v>
      </c>
      <c r="B41" s="40">
        <v>0.9</v>
      </c>
      <c r="C41" s="37" t="s">
        <v>14</v>
      </c>
      <c r="D41" s="19"/>
      <c r="E41" s="19"/>
      <c r="F41" s="35"/>
      <c r="G41" s="64">
        <v>45035</v>
      </c>
    </row>
    <row r="42" spans="1:7" x14ac:dyDescent="0.25">
      <c r="A42" s="43" t="s">
        <v>278</v>
      </c>
      <c r="B42" s="40">
        <v>1.8</v>
      </c>
      <c r="C42" s="36" t="s">
        <v>13</v>
      </c>
      <c r="D42" s="36" t="s">
        <v>13</v>
      </c>
      <c r="E42" s="19"/>
      <c r="F42" s="35" t="s">
        <v>279</v>
      </c>
    </row>
    <row r="43" spans="1:7" x14ac:dyDescent="0.25">
      <c r="A43" s="43" t="s">
        <v>280</v>
      </c>
      <c r="B43" s="40">
        <v>0.8</v>
      </c>
      <c r="C43" s="37" t="s">
        <v>14</v>
      </c>
      <c r="D43" s="19"/>
      <c r="E43" s="19"/>
      <c r="F43" s="35" t="s">
        <v>281</v>
      </c>
    </row>
    <row r="44" spans="1:7" x14ac:dyDescent="0.25">
      <c r="A44" s="62" t="s">
        <v>282</v>
      </c>
      <c r="B44" s="63">
        <v>1.3</v>
      </c>
      <c r="C44" s="66" t="s">
        <v>13</v>
      </c>
      <c r="D44" s="65" t="s">
        <v>13</v>
      </c>
      <c r="E44" s="31" t="s">
        <v>14</v>
      </c>
      <c r="F44" s="35" t="s">
        <v>283</v>
      </c>
      <c r="G44" s="64">
        <v>45035</v>
      </c>
    </row>
    <row r="45" spans="1:7" x14ac:dyDescent="0.25">
      <c r="A45" s="48"/>
      <c r="B45" s="41"/>
      <c r="F45" s="25"/>
    </row>
    <row r="46" spans="1:7" x14ac:dyDescent="0.25">
      <c r="A46" s="1" t="s">
        <v>60</v>
      </c>
      <c r="B46" s="1">
        <f>SUM(B4:B44)</f>
        <v>47.399999999999991</v>
      </c>
      <c r="F46" s="25"/>
    </row>
    <row r="47" spans="1:7" x14ac:dyDescent="0.25">
      <c r="F47" s="25"/>
    </row>
    <row r="48" spans="1:7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3C3A-F347-4423-9450-768A7EE0AAF6}">
  <dimension ref="A1:E11"/>
  <sheetViews>
    <sheetView tabSelected="1" workbookViewId="0">
      <selection activeCell="C18" sqref="C18"/>
    </sheetView>
  </sheetViews>
  <sheetFormatPr defaultRowHeight="15" x14ac:dyDescent="0.25"/>
  <cols>
    <col min="1" max="1" width="38.5703125" bestFit="1" customWidth="1"/>
    <col min="2" max="2" width="8.28515625" bestFit="1" customWidth="1"/>
    <col min="3" max="3" width="15.42578125" bestFit="1" customWidth="1"/>
    <col min="4" max="4" width="20.5703125" bestFit="1" customWidth="1"/>
    <col min="5" max="5" width="79.85546875" customWidth="1"/>
  </cols>
  <sheetData>
    <row r="1" spans="1:5" ht="15.75" thickBot="1" x14ac:dyDescent="0.3">
      <c r="A1" s="32" t="s">
        <v>61</v>
      </c>
      <c r="B1" s="1"/>
      <c r="E1" s="33">
        <v>45029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62</v>
      </c>
      <c r="D3" s="1" t="s">
        <v>63</v>
      </c>
      <c r="E3" s="3" t="s">
        <v>5</v>
      </c>
    </row>
    <row r="4" spans="1:5" x14ac:dyDescent="0.25">
      <c r="A4" s="34" t="s">
        <v>64</v>
      </c>
      <c r="B4" s="19">
        <v>0.5</v>
      </c>
      <c r="C4" s="19"/>
      <c r="D4" s="19"/>
      <c r="E4" s="35" t="s">
        <v>65</v>
      </c>
    </row>
    <row r="5" spans="1:5" x14ac:dyDescent="0.25">
      <c r="A5" s="34" t="s">
        <v>66</v>
      </c>
      <c r="B5" s="19"/>
      <c r="C5" s="36" t="s">
        <v>13</v>
      </c>
      <c r="D5" s="37" t="s">
        <v>67</v>
      </c>
      <c r="E5" s="35" t="s">
        <v>68</v>
      </c>
    </row>
    <row r="6" spans="1:5" ht="30" x14ac:dyDescent="0.25">
      <c r="A6" s="34" t="s">
        <v>69</v>
      </c>
      <c r="B6" s="19">
        <v>0.4</v>
      </c>
      <c r="C6" s="37" t="s">
        <v>70</v>
      </c>
      <c r="D6" s="19"/>
      <c r="E6" s="35" t="s">
        <v>71</v>
      </c>
    </row>
    <row r="7" spans="1:5" x14ac:dyDescent="0.25">
      <c r="A7" s="34" t="s">
        <v>72</v>
      </c>
      <c r="B7" s="19">
        <v>2.2000000000000002</v>
      </c>
      <c r="C7" s="36" t="s">
        <v>13</v>
      </c>
      <c r="D7" s="36" t="s">
        <v>13</v>
      </c>
      <c r="E7" s="35" t="s">
        <v>13</v>
      </c>
    </row>
    <row r="8" spans="1:5" x14ac:dyDescent="0.25">
      <c r="E8" s="25"/>
    </row>
    <row r="9" spans="1:5" x14ac:dyDescent="0.25">
      <c r="A9" s="38" t="s">
        <v>60</v>
      </c>
      <c r="B9" s="1">
        <f>SUM(B4:B7)</f>
        <v>3.1</v>
      </c>
      <c r="E9" s="25"/>
    </row>
    <row r="10" spans="1:5" x14ac:dyDescent="0.25">
      <c r="E10" s="25"/>
    </row>
    <row r="11" spans="1:5" x14ac:dyDescent="0.25">
      <c r="E11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F34A-312B-4C1E-9BF1-CDBD1AE96BE6}">
  <dimension ref="A1:E17"/>
  <sheetViews>
    <sheetView workbookViewId="0">
      <selection activeCell="J23" sqref="J23"/>
    </sheetView>
  </sheetViews>
  <sheetFormatPr defaultRowHeight="15" x14ac:dyDescent="0.25"/>
  <cols>
    <col min="1" max="1" width="26.42578125" customWidth="1"/>
    <col min="2" max="2" width="8.42578125" customWidth="1"/>
    <col min="3" max="3" width="18.7109375" customWidth="1"/>
    <col min="4" max="4" width="23.28515625" customWidth="1"/>
    <col min="5" max="5" width="63.7109375" customWidth="1"/>
  </cols>
  <sheetData>
    <row r="1" spans="1:5" ht="15.75" thickBot="1" x14ac:dyDescent="0.3">
      <c r="A1" s="32" t="s">
        <v>73</v>
      </c>
      <c r="B1" s="1"/>
      <c r="E1" s="39" t="s">
        <v>74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62</v>
      </c>
      <c r="D3" s="1" t="s">
        <v>63</v>
      </c>
      <c r="E3" s="3" t="s">
        <v>5</v>
      </c>
    </row>
    <row r="4" spans="1:5" x14ac:dyDescent="0.25">
      <c r="A4" s="37" t="s">
        <v>75</v>
      </c>
      <c r="B4" s="19">
        <v>0.6</v>
      </c>
      <c r="C4" s="36" t="s">
        <v>13</v>
      </c>
      <c r="D4" s="36" t="s">
        <v>13</v>
      </c>
      <c r="E4" s="35" t="s">
        <v>76</v>
      </c>
    </row>
    <row r="5" spans="1:5" x14ac:dyDescent="0.25">
      <c r="A5" s="19" t="s">
        <v>77</v>
      </c>
      <c r="B5" s="19"/>
      <c r="C5" s="36" t="s">
        <v>13</v>
      </c>
      <c r="D5" s="36" t="s">
        <v>13</v>
      </c>
      <c r="E5" s="35" t="s">
        <v>78</v>
      </c>
    </row>
    <row r="6" spans="1:5" ht="60" x14ac:dyDescent="0.25">
      <c r="A6" s="19" t="s">
        <v>79</v>
      </c>
      <c r="B6" s="19">
        <v>1.4</v>
      </c>
      <c r="C6" s="37" t="s">
        <v>80</v>
      </c>
      <c r="D6" s="19"/>
      <c r="E6" s="35" t="s">
        <v>81</v>
      </c>
    </row>
    <row r="7" spans="1:5" ht="30" x14ac:dyDescent="0.25">
      <c r="A7" s="19" t="s">
        <v>82</v>
      </c>
      <c r="B7" s="19">
        <v>1.8</v>
      </c>
      <c r="C7" s="37" t="s">
        <v>83</v>
      </c>
      <c r="D7" s="19"/>
      <c r="E7" s="35" t="s">
        <v>84</v>
      </c>
    </row>
    <row r="8" spans="1:5" ht="30" x14ac:dyDescent="0.25">
      <c r="A8" s="19" t="s">
        <v>85</v>
      </c>
      <c r="B8" s="40">
        <v>1</v>
      </c>
      <c r="C8" s="37" t="s">
        <v>83</v>
      </c>
      <c r="D8" s="19"/>
      <c r="E8" s="35" t="s">
        <v>86</v>
      </c>
    </row>
    <row r="9" spans="1:5" x14ac:dyDescent="0.25"/>
    <row r="10" spans="1:5" x14ac:dyDescent="0.25">
      <c r="A10" s="1" t="s">
        <v>60</v>
      </c>
      <c r="B10" s="1">
        <f>SUM(B4:B8)</f>
        <v>4.8</v>
      </c>
      <c r="E10" s="25"/>
    </row>
    <row r="11" spans="1:5" x14ac:dyDescent="0.25">
      <c r="E11" s="25"/>
    </row>
    <row r="12" spans="1:5" x14ac:dyDescent="0.25">
      <c r="E12" s="25"/>
    </row>
    <row r="13" spans="1:5" x14ac:dyDescent="0.25">
      <c r="E13" s="25"/>
    </row>
    <row r="14" spans="1:5" x14ac:dyDescent="0.25">
      <c r="E14" s="25"/>
    </row>
    <row r="15" spans="1:5" x14ac:dyDescent="0.25">
      <c r="E15" s="25"/>
    </row>
    <row r="16" spans="1:5" x14ac:dyDescent="0.25">
      <c r="E16" s="25"/>
    </row>
    <row r="17" spans="5:5" x14ac:dyDescent="0.25">
      <c r="E17" s="2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7EAA-8456-44DD-BCD4-C7A7E4895F94}">
  <dimension ref="A1:E54"/>
  <sheetViews>
    <sheetView workbookViewId="0">
      <selection activeCell="J12" sqref="J12"/>
    </sheetView>
  </sheetViews>
  <sheetFormatPr defaultRowHeight="15" x14ac:dyDescent="0.25"/>
  <cols>
    <col min="1" max="1" width="52.85546875" customWidth="1"/>
    <col min="2" max="2" width="8.42578125" customWidth="1"/>
    <col min="3" max="4" width="18.7109375" customWidth="1"/>
    <col min="5" max="5" width="63.7109375" customWidth="1"/>
  </cols>
  <sheetData>
    <row r="1" spans="1:5" ht="15.75" thickBot="1" x14ac:dyDescent="0.3">
      <c r="A1" s="32" t="s">
        <v>187</v>
      </c>
      <c r="B1" s="1"/>
      <c r="E1" s="33">
        <v>45029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62</v>
      </c>
      <c r="D3" s="1" t="s">
        <v>63</v>
      </c>
      <c r="E3" s="3" t="s">
        <v>5</v>
      </c>
    </row>
    <row r="4" spans="1:5" x14ac:dyDescent="0.25">
      <c r="A4" s="46" t="s">
        <v>188</v>
      </c>
      <c r="B4" s="19"/>
      <c r="C4" s="19"/>
      <c r="D4" s="19"/>
      <c r="E4" s="35"/>
    </row>
    <row r="5" spans="1:5" ht="75" x14ac:dyDescent="0.25">
      <c r="A5" s="43" t="s">
        <v>189</v>
      </c>
      <c r="B5" s="19">
        <v>2.4</v>
      </c>
      <c r="C5" s="36" t="s">
        <v>13</v>
      </c>
      <c r="D5" s="56" t="s">
        <v>190</v>
      </c>
      <c r="E5" s="35" t="s">
        <v>191</v>
      </c>
    </row>
    <row r="6" spans="1:5" x14ac:dyDescent="0.25">
      <c r="A6" s="43" t="s">
        <v>192</v>
      </c>
      <c r="B6" s="19">
        <v>2.8</v>
      </c>
      <c r="C6" s="37" t="s">
        <v>14</v>
      </c>
      <c r="D6" s="19"/>
      <c r="E6" s="35" t="s">
        <v>193</v>
      </c>
    </row>
    <row r="7" spans="1:5" x14ac:dyDescent="0.25">
      <c r="A7" s="43"/>
      <c r="B7" s="19"/>
      <c r="C7" s="19"/>
      <c r="D7" s="19"/>
      <c r="E7" s="35"/>
    </row>
    <row r="8" spans="1:5" x14ac:dyDescent="0.25">
      <c r="A8" s="43" t="s">
        <v>194</v>
      </c>
      <c r="B8" s="19">
        <v>0.1</v>
      </c>
      <c r="C8" s="36" t="s">
        <v>13</v>
      </c>
      <c r="D8" s="56" t="s">
        <v>14</v>
      </c>
      <c r="E8" s="30" t="s">
        <v>195</v>
      </c>
    </row>
    <row r="9" spans="1:5" ht="30" x14ac:dyDescent="0.25">
      <c r="A9" s="43" t="s">
        <v>196</v>
      </c>
      <c r="B9" s="19">
        <v>0.4</v>
      </c>
      <c r="C9" s="36" t="s">
        <v>13</v>
      </c>
      <c r="D9" s="56" t="s">
        <v>197</v>
      </c>
      <c r="E9" s="35" t="s">
        <v>198</v>
      </c>
    </row>
    <row r="10" spans="1:5" x14ac:dyDescent="0.25">
      <c r="A10" s="43" t="s">
        <v>199</v>
      </c>
      <c r="B10" s="19">
        <v>0.3</v>
      </c>
      <c r="C10" s="36" t="s">
        <v>13</v>
      </c>
      <c r="D10" s="36" t="s">
        <v>13</v>
      </c>
      <c r="E10" s="57"/>
    </row>
    <row r="11" spans="1:5" ht="30" x14ac:dyDescent="0.25">
      <c r="A11" s="43" t="s">
        <v>200</v>
      </c>
      <c r="B11" s="19">
        <v>0.1</v>
      </c>
      <c r="C11" s="36" t="s">
        <v>13</v>
      </c>
      <c r="D11" s="31" t="s">
        <v>14</v>
      </c>
      <c r="E11" s="35" t="s">
        <v>201</v>
      </c>
    </row>
    <row r="12" spans="1:5" x14ac:dyDescent="0.25">
      <c r="A12" s="43" t="s">
        <v>202</v>
      </c>
      <c r="B12" s="19">
        <v>0.3</v>
      </c>
      <c r="C12" s="36" t="s">
        <v>13</v>
      </c>
      <c r="D12" s="36" t="s">
        <v>13</v>
      </c>
      <c r="E12" s="35"/>
    </row>
    <row r="13" spans="1:5" ht="45" x14ac:dyDescent="0.25">
      <c r="A13" s="43" t="s">
        <v>203</v>
      </c>
      <c r="B13" s="19">
        <v>0.1</v>
      </c>
      <c r="C13" s="36" t="s">
        <v>13</v>
      </c>
      <c r="D13" s="58" t="s">
        <v>128</v>
      </c>
      <c r="E13" s="35" t="s">
        <v>204</v>
      </c>
    </row>
    <row r="14" spans="1:5" x14ac:dyDescent="0.25">
      <c r="A14" s="48"/>
      <c r="E14" s="25"/>
    </row>
    <row r="15" spans="1:5" x14ac:dyDescent="0.25">
      <c r="A15" s="48"/>
      <c r="E15" s="25"/>
    </row>
    <row r="16" spans="1:5" x14ac:dyDescent="0.25">
      <c r="A16" s="46" t="s">
        <v>205</v>
      </c>
      <c r="B16" s="19"/>
      <c r="C16" s="19"/>
      <c r="D16" s="19"/>
      <c r="E16" s="35"/>
    </row>
    <row r="17" spans="1:5" x14ac:dyDescent="0.25">
      <c r="A17" s="43" t="s">
        <v>206</v>
      </c>
      <c r="B17" s="19">
        <v>0.7</v>
      </c>
      <c r="C17" s="19"/>
      <c r="D17" s="19"/>
      <c r="E17" s="35"/>
    </row>
    <row r="18" spans="1:5" x14ac:dyDescent="0.25">
      <c r="E18" s="25"/>
    </row>
    <row r="19" spans="1:5" x14ac:dyDescent="0.25">
      <c r="A19" s="46" t="s">
        <v>207</v>
      </c>
      <c r="B19" s="19"/>
      <c r="C19" s="19"/>
      <c r="D19" s="19"/>
      <c r="E19" s="35"/>
    </row>
    <row r="20" spans="1:5" x14ac:dyDescent="0.25">
      <c r="A20" s="43" t="s">
        <v>208</v>
      </c>
      <c r="B20" s="19">
        <v>2.2000000000000002</v>
      </c>
      <c r="C20" s="36" t="s">
        <v>13</v>
      </c>
      <c r="D20" s="37" t="s">
        <v>14</v>
      </c>
      <c r="E20" s="35"/>
    </row>
    <row r="21" spans="1:5" x14ac:dyDescent="0.25">
      <c r="A21" s="43" t="s">
        <v>209</v>
      </c>
      <c r="B21" s="19"/>
      <c r="C21" s="37" t="s">
        <v>14</v>
      </c>
      <c r="D21" s="19"/>
      <c r="E21" s="35"/>
    </row>
    <row r="22" spans="1:5" x14ac:dyDescent="0.25">
      <c r="A22" s="43" t="s">
        <v>210</v>
      </c>
      <c r="B22" s="19"/>
      <c r="C22" s="37" t="s">
        <v>14</v>
      </c>
      <c r="D22" s="19"/>
      <c r="E22" s="35" t="s">
        <v>211</v>
      </c>
    </row>
    <row r="23" spans="1:5" x14ac:dyDescent="0.25">
      <c r="A23" s="43" t="s">
        <v>212</v>
      </c>
      <c r="B23" s="19"/>
      <c r="C23" s="37" t="s">
        <v>14</v>
      </c>
      <c r="D23" s="19"/>
      <c r="E23" s="35" t="s">
        <v>213</v>
      </c>
    </row>
    <row r="24" spans="1:5" x14ac:dyDescent="0.25">
      <c r="A24" s="43" t="s">
        <v>214</v>
      </c>
      <c r="B24" s="19"/>
      <c r="C24" s="37" t="s">
        <v>14</v>
      </c>
      <c r="D24" s="19"/>
      <c r="E24" s="35" t="s">
        <v>215</v>
      </c>
    </row>
    <row r="25" spans="1:5" x14ac:dyDescent="0.25">
      <c r="A25" s="48"/>
      <c r="E25" s="25"/>
    </row>
    <row r="26" spans="1:5" x14ac:dyDescent="0.25">
      <c r="A26" s="48"/>
      <c r="E26" s="25"/>
    </row>
    <row r="27" spans="1:5" x14ac:dyDescent="0.25">
      <c r="A27" s="48"/>
      <c r="E27" s="25"/>
    </row>
    <row r="28" spans="1:5" x14ac:dyDescent="0.25">
      <c r="A28" s="42" t="s">
        <v>216</v>
      </c>
      <c r="B28" s="19"/>
      <c r="C28" s="19"/>
      <c r="D28" s="19"/>
      <c r="E28" s="35"/>
    </row>
    <row r="29" spans="1:5" x14ac:dyDescent="0.25">
      <c r="A29" s="43" t="s">
        <v>217</v>
      </c>
      <c r="B29" s="40">
        <v>1</v>
      </c>
      <c r="C29" s="36" t="s">
        <v>13</v>
      </c>
      <c r="D29" s="37" t="s">
        <v>14</v>
      </c>
      <c r="E29" s="35"/>
    </row>
    <row r="30" spans="1:5" x14ac:dyDescent="0.25">
      <c r="A30" s="43"/>
      <c r="B30" s="40"/>
      <c r="C30" s="35"/>
      <c r="D30" s="35"/>
      <c r="E30" s="35"/>
    </row>
    <row r="31" spans="1:5" x14ac:dyDescent="0.25">
      <c r="A31" s="42" t="s">
        <v>218</v>
      </c>
      <c r="B31" s="40"/>
      <c r="C31" s="35"/>
      <c r="D31" s="35"/>
      <c r="E31" s="35"/>
    </row>
    <row r="32" spans="1:5" x14ac:dyDescent="0.25">
      <c r="A32" s="34" t="s">
        <v>219</v>
      </c>
      <c r="B32" s="40"/>
      <c r="C32" s="58" t="s">
        <v>13</v>
      </c>
      <c r="D32" s="58" t="s">
        <v>13</v>
      </c>
      <c r="E32" s="35"/>
    </row>
    <row r="33" spans="1:5" x14ac:dyDescent="0.25">
      <c r="A33" s="34" t="s">
        <v>220</v>
      </c>
      <c r="B33" s="40">
        <v>0.1</v>
      </c>
      <c r="C33" s="56" t="s">
        <v>14</v>
      </c>
      <c r="D33" s="35"/>
      <c r="E33" s="30" t="s">
        <v>221</v>
      </c>
    </row>
    <row r="34" spans="1:5" x14ac:dyDescent="0.25">
      <c r="A34" s="34" t="s">
        <v>222</v>
      </c>
      <c r="B34" s="40"/>
      <c r="C34" s="56" t="s">
        <v>14</v>
      </c>
      <c r="D34" s="35"/>
      <c r="E34" s="30" t="s">
        <v>223</v>
      </c>
    </row>
    <row r="35" spans="1:5" ht="15.75" x14ac:dyDescent="0.25">
      <c r="A35" s="42" t="s">
        <v>224</v>
      </c>
      <c r="B35" s="40"/>
      <c r="C35" s="56" t="s">
        <v>14</v>
      </c>
      <c r="D35" s="35"/>
      <c r="E35" s="59" t="s">
        <v>225</v>
      </c>
    </row>
    <row r="36" spans="1:5" x14ac:dyDescent="0.25">
      <c r="A36" s="43"/>
      <c r="B36" s="40"/>
      <c r="C36" s="35"/>
      <c r="D36" s="35"/>
      <c r="E36" s="35"/>
    </row>
    <row r="37" spans="1:5" x14ac:dyDescent="0.25">
      <c r="A37" s="42" t="s">
        <v>226</v>
      </c>
      <c r="B37" s="40"/>
      <c r="C37" s="35"/>
      <c r="D37" s="35"/>
      <c r="E37" s="35"/>
    </row>
    <row r="38" spans="1:5" x14ac:dyDescent="0.25">
      <c r="A38" s="43" t="s">
        <v>227</v>
      </c>
      <c r="B38" s="40">
        <v>0.2</v>
      </c>
      <c r="C38" s="56" t="s">
        <v>14</v>
      </c>
      <c r="D38" s="40"/>
      <c r="E38" s="35" t="s">
        <v>228</v>
      </c>
    </row>
    <row r="39" spans="1:5" x14ac:dyDescent="0.25">
      <c r="A39" s="43" t="s">
        <v>229</v>
      </c>
      <c r="B39" s="19">
        <v>0.3</v>
      </c>
      <c r="C39" s="37" t="s">
        <v>14</v>
      </c>
      <c r="D39" s="19"/>
      <c r="E39" s="35" t="s">
        <v>228</v>
      </c>
    </row>
    <row r="40" spans="1:5" x14ac:dyDescent="0.25">
      <c r="A40" s="43"/>
      <c r="B40" s="19"/>
      <c r="C40" s="19"/>
      <c r="D40" s="19"/>
      <c r="E40" s="35"/>
    </row>
    <row r="41" spans="1:5" x14ac:dyDescent="0.25">
      <c r="A41" s="46" t="s">
        <v>230</v>
      </c>
      <c r="B41" s="19"/>
      <c r="C41" s="19"/>
      <c r="D41" s="19"/>
      <c r="E41" s="35"/>
    </row>
    <row r="42" spans="1:5" x14ac:dyDescent="0.25">
      <c r="A42" s="43" t="s">
        <v>231</v>
      </c>
      <c r="B42" s="19">
        <v>3.1</v>
      </c>
      <c r="C42" s="19"/>
      <c r="D42" s="19"/>
      <c r="E42" s="35"/>
    </row>
    <row r="43" spans="1:5" x14ac:dyDescent="0.25">
      <c r="E43" s="25"/>
    </row>
    <row r="44" spans="1:5" x14ac:dyDescent="0.25">
      <c r="A44" s="38" t="s">
        <v>60</v>
      </c>
      <c r="B44" s="1">
        <f>SUM(B5:B42)</f>
        <v>14.099999999999998</v>
      </c>
      <c r="E44" s="25"/>
    </row>
    <row r="45" spans="1:5" x14ac:dyDescent="0.25">
      <c r="E45" s="25"/>
    </row>
    <row r="46" spans="1:5" x14ac:dyDescent="0.25">
      <c r="E46" s="25"/>
    </row>
    <row r="47" spans="1:5" x14ac:dyDescent="0.25">
      <c r="E47" s="25"/>
    </row>
    <row r="48" spans="1:5" x14ac:dyDescent="0.25">
      <c r="E48" s="25"/>
    </row>
    <row r="49" spans="5:5" x14ac:dyDescent="0.25">
      <c r="E49" s="25"/>
    </row>
    <row r="50" spans="5:5" x14ac:dyDescent="0.25">
      <c r="E50" s="25"/>
    </row>
    <row r="51" spans="5:5" x14ac:dyDescent="0.25">
      <c r="E51" s="25"/>
    </row>
    <row r="52" spans="5:5" x14ac:dyDescent="0.25">
      <c r="E52" s="25"/>
    </row>
    <row r="53" spans="5:5" x14ac:dyDescent="0.25">
      <c r="E53" s="25"/>
    </row>
    <row r="54" spans="5:5" x14ac:dyDescent="0.25">
      <c r="E54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5bea7d-86ad-477c-b808-18989319c381" xsi:nil="true"/>
    <lcf76f155ced4ddcb4097134ff3c332f xmlns="b1ea3359-8be3-4799-bc0c-1bb6e52db83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DEF6756347D4B8112F9F5AC65B888" ma:contentTypeVersion="14" ma:contentTypeDescription="Create a new document." ma:contentTypeScope="" ma:versionID="8989c640b984ac5f2f271d91954fbdec">
  <xsd:schema xmlns:xsd="http://www.w3.org/2001/XMLSchema" xmlns:xs="http://www.w3.org/2001/XMLSchema" xmlns:p="http://schemas.microsoft.com/office/2006/metadata/properties" xmlns:ns2="b1ea3359-8be3-4799-bc0c-1bb6e52db833" xmlns:ns3="465bea7d-86ad-477c-b808-18989319c381" targetNamespace="http://schemas.microsoft.com/office/2006/metadata/properties" ma:root="true" ma:fieldsID="32fd45b4fe3f5f372c841749b8951cba" ns2:_="" ns3:_="">
    <xsd:import namespace="b1ea3359-8be3-4799-bc0c-1bb6e52db833"/>
    <xsd:import namespace="465bea7d-86ad-477c-b808-18989319c3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a3359-8be3-4799-bc0c-1bb6e52db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ad4032c-a330-4847-9ce1-ec5da46de3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bea7d-86ad-477c-b808-18989319c38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5c0465c-7f3b-4834-a312-3e069b3d01fa}" ma:internalName="TaxCatchAll" ma:showField="CatchAllData" ma:web="465bea7d-86ad-477c-b808-18989319c3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E62FF-9D4F-4576-9C06-1FDC4B567DD9}">
  <ds:schemaRefs>
    <ds:schemaRef ds:uri="http://schemas.microsoft.com/office/2006/metadata/properties"/>
    <ds:schemaRef ds:uri="http://schemas.microsoft.com/office/infopath/2007/PartnerControls"/>
    <ds:schemaRef ds:uri="465bea7d-86ad-477c-b808-18989319c381"/>
    <ds:schemaRef ds:uri="b1ea3359-8be3-4799-bc0c-1bb6e52db833"/>
  </ds:schemaRefs>
</ds:datastoreItem>
</file>

<file path=customXml/itemProps2.xml><?xml version="1.0" encoding="utf-8"?>
<ds:datastoreItem xmlns:ds="http://schemas.openxmlformats.org/officeDocument/2006/customXml" ds:itemID="{746C5125-F262-4D57-9E3C-2BA5C5EF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a3359-8be3-4799-bc0c-1bb6e52db833"/>
    <ds:schemaRef ds:uri="465bea7d-86ad-477c-b808-18989319c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CE1B3-4E7D-49D9-A733-3680EBC4DB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COH</vt:lpstr>
      <vt:lpstr>PCT1</vt:lpstr>
      <vt:lpstr>PCT2</vt:lpstr>
      <vt:lpstr>HPB</vt:lpstr>
      <vt:lpstr>TxDOT</vt:lpstr>
      <vt:lpstr>METRO</vt:lpstr>
      <vt:lpstr>TIRZ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Lynn, Virginia - HPW</dc:creator>
  <cp:lastModifiedBy>Mosley, Brandon - PD</cp:lastModifiedBy>
  <dcterms:created xsi:type="dcterms:W3CDTF">2023-04-25T16:58:36Z</dcterms:created>
  <dcterms:modified xsi:type="dcterms:W3CDTF">2023-04-26T16:18:01Z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0x010100414DEF6756347D4B8112F9F5AC65B888</vt:lpwstr>
  </property>
</Properties>
</file>